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6" windowWidth="15180" windowHeight="3492" activeTab="0"/>
  </bookViews>
  <sheets>
    <sheet name="Лист1" sheetId="1" r:id="rId1"/>
  </sheets>
  <definedNames>
    <definedName name="_xlnm.Print_Area" localSheetId="0">'Лист1'!$A$1:$H$61</definedName>
  </definedNames>
  <calcPr fullCalcOnLoad="1"/>
</workbook>
</file>

<file path=xl/sharedStrings.xml><?xml version="1.0" encoding="utf-8"?>
<sst xmlns="http://schemas.openxmlformats.org/spreadsheetml/2006/main" count="121" uniqueCount="118">
  <si>
    <t>Код бюджетной классификации</t>
  </si>
  <si>
    <t>0100</t>
  </si>
  <si>
    <t>Общегосударственные вопросы</t>
  </si>
  <si>
    <t>0102</t>
  </si>
  <si>
    <t>0103</t>
  </si>
  <si>
    <t>0104</t>
  </si>
  <si>
    <t>0106</t>
  </si>
  <si>
    <t>Обслуживание государственного и муниципального долга</t>
  </si>
  <si>
    <t>Резервные фонды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</si>
  <si>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</si>
  <si>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</si>
  <si>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</si>
  <si>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</si>
  <si>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</si>
  <si>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</si>
  <si>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</si>
  <si>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</si>
  <si>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</si>
  <si>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</si>
  <si>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</si>
  <si>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</si>
  <si>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</si>
  <si>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</si>
  <si>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</si>
  <si>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</si>
  <si>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</si>
  <si>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</si>
  <si>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</si>
  <si>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</si>
  <si>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</si>
  <si>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</si>
  <si>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</si>
  <si>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</si>
  <si>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</si>
  <si>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</si>
  <si>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</si>
  <si>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</si>
  <si>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</si>
  <si>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</si>
  <si>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</si>
  <si>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>Культура</t>
  </si>
  <si>
    <t>0804</t>
  </si>
  <si>
    <t>Периодическая печать и издательства</t>
  </si>
  <si>
    <t>0900</t>
  </si>
  <si>
    <t>0901</t>
  </si>
  <si>
    <t>0902</t>
  </si>
  <si>
    <t>0904</t>
  </si>
  <si>
    <t>Другие вопросы в области здравоохранения и спорта</t>
  </si>
  <si>
    <t>Социальная политика</t>
  </si>
  <si>
    <t>Пенсионное обеспечение</t>
  </si>
  <si>
    <t>Социальное обеспечение населения</t>
  </si>
  <si>
    <t>Межбюджетные трансферты</t>
  </si>
  <si>
    <t>ВСЕГО РАСХОДОВ:</t>
  </si>
  <si>
    <t xml:space="preserve">Другие общегосударственные вопросы </t>
  </si>
  <si>
    <t>Исполнено за отчетный период</t>
  </si>
  <si>
    <t>1006</t>
  </si>
  <si>
    <t>Другие вопросы в области социальной политики</t>
  </si>
  <si>
    <t>1100</t>
  </si>
  <si>
    <t>0503</t>
  </si>
  <si>
    <t>Благоустройство</t>
  </si>
  <si>
    <t>0111</t>
  </si>
  <si>
    <t>0505</t>
  </si>
  <si>
    <t>0412</t>
  </si>
  <si>
    <t>0603</t>
  </si>
  <si>
    <t>Амбулаторная помощь</t>
  </si>
  <si>
    <t xml:space="preserve">Скорая медицинская помощь </t>
  </si>
  <si>
    <t>Физическая культура и спорт</t>
  </si>
  <si>
    <t>Охрана объектов растительного и животного мира и среды их обитания</t>
  </si>
  <si>
    <t>Стационарная медицинская помощь</t>
  </si>
  <si>
    <t>Охрана семьи и детства</t>
  </si>
  <si>
    <t>0903</t>
  </si>
  <si>
    <t>Медицинская помощь в дневных стационарах всех типов</t>
  </si>
  <si>
    <t>0410</t>
  </si>
  <si>
    <t>Связь и информатика</t>
  </si>
  <si>
    <t>0107</t>
  </si>
  <si>
    <t>0401</t>
  </si>
  <si>
    <t>Общеэкономические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</si>
  <si>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</si>
  <si>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</si>
  <si>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</si>
  <si>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</si>
  <si>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</si>
  <si>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</si>
  <si>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</si>
  <si>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 и кинематография </t>
  </si>
  <si>
    <t xml:space="preserve">Другие вопросы в области культуры и кинематографии </t>
  </si>
  <si>
    <t xml:space="preserve">Здравоохранение </t>
  </si>
  <si>
    <t>0909</t>
  </si>
  <si>
    <t>1102</t>
  </si>
  <si>
    <t xml:space="preserve">Массовый спорт </t>
  </si>
  <si>
    <t>1200</t>
  </si>
  <si>
    <t>Средства массовой информации</t>
  </si>
  <si>
    <t>1300</t>
  </si>
  <si>
    <t>1301</t>
  </si>
  <si>
    <t>0504</t>
  </si>
  <si>
    <t>Прикладные научные исследования в области жилищно-коммунального хозяйства</t>
  </si>
  <si>
    <t>1202</t>
  </si>
  <si>
    <t>0409</t>
  </si>
  <si>
    <t>Дорожное хозяйство</t>
  </si>
  <si>
    <t>Примечание</t>
  </si>
  <si>
    <t>Обслуживание внутреннего муниципального долга</t>
  </si>
  <si>
    <t>0314</t>
  </si>
  <si>
    <t>Другие вопросы в области национальной безопасности и правоохранительной деятельности</t>
  </si>
  <si>
    <t>0105</t>
  </si>
  <si>
    <t>Судебная система</t>
  </si>
  <si>
    <t>0605</t>
  </si>
  <si>
    <t>Другие вопросы в области охраны окружающей среды</t>
  </si>
  <si>
    <t>0304</t>
  </si>
  <si>
    <t>Органы юстиции</t>
  </si>
  <si>
    <t>Профилактика правонарушений</t>
  </si>
  <si>
    <t>1101</t>
  </si>
  <si>
    <t xml:space="preserve">Физическая культура </t>
  </si>
  <si>
    <t>Наименование  КФСР</t>
  </si>
  <si>
    <t>Анализ исполнения бюджета  Ханты-Мансийского района на 01.02. 2013 г.</t>
  </si>
  <si>
    <t>Уточненный план на 2013 год</t>
  </si>
  <si>
    <t>% исполнения  от   годового плана на 2013 г.</t>
  </si>
  <si>
    <t>Уточненный план 1 квартала 2013 года</t>
  </si>
  <si>
    <t>% исполнения от плана 1 квартала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</si>
</sst>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.00;[Red]\-#,##0.00;0.00"/>
    <numFmt numFmtId="170" formatCode="0000"/>
    <numFmt numFmtId="171" formatCode="[$€-2]\ ###,000_);[Red]\([$€-2]\ ###,000\)"/>
  </numFmts>
  <fonts count="50">
    <font>
      <sz val="10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168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35" borderId="10" xfId="0" applyNumberFormat="1" applyFont="1" applyFill="1" applyBorder="1" applyAlignment="1">
      <alignment horizontal="center" wrapText="1"/>
    </xf>
    <xf numFmtId="0" fontId="3" fillId="35" borderId="10" xfId="0" applyFont="1" applyFill="1" applyBorder="1" applyAlignment="1">
      <alignment wrapText="1"/>
    </xf>
    <xf numFmtId="0" fontId="3" fillId="0" borderId="10" xfId="0" applyFont="1" applyBorder="1" applyAlignment="1">
      <alignment horizontal="left" wrapText="1"/>
    </xf>
    <xf numFmtId="0" fontId="2" fillId="34" borderId="10" xfId="0" applyFont="1" applyFill="1" applyBorder="1" applyAlignment="1">
      <alignment horizontal="left" wrapText="1"/>
    </xf>
    <xf numFmtId="49" fontId="3" fillId="36" borderId="10" xfId="0" applyNumberFormat="1" applyFont="1" applyFill="1" applyBorder="1" applyAlignment="1">
      <alignment horizontal="center" wrapText="1"/>
    </xf>
    <xf numFmtId="0" fontId="2" fillId="36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8" fontId="3" fillId="0" borderId="0" xfId="0" applyNumberFormat="1" applyFont="1" applyFill="1" applyAlignment="1">
      <alignment/>
    </xf>
    <xf numFmtId="168" fontId="46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" fontId="46" fillId="35" borderId="10" xfId="0" applyNumberFormat="1" applyFont="1" applyFill="1" applyBorder="1" applyAlignment="1">
      <alignment horizontal="left" wrapText="1"/>
    </xf>
    <xf numFmtId="1" fontId="46" fillId="0" borderId="10" xfId="0" applyNumberFormat="1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left" wrapText="1"/>
    </xf>
    <xf numFmtId="3" fontId="47" fillId="34" borderId="10" xfId="0" applyNumberFormat="1" applyFont="1" applyFill="1" applyBorder="1" applyAlignment="1">
      <alignment horizontal="center"/>
    </xf>
    <xf numFmtId="1" fontId="46" fillId="0" borderId="10" xfId="0" applyNumberFormat="1" applyFont="1" applyFill="1" applyBorder="1" applyAlignment="1">
      <alignment horizontal="left" wrapText="1"/>
    </xf>
    <xf numFmtId="1" fontId="46" fillId="0" borderId="10" xfId="0" applyNumberFormat="1" applyFont="1" applyFill="1" applyBorder="1" applyAlignment="1">
      <alignment wrapText="1"/>
    </xf>
    <xf numFmtId="1" fontId="46" fillId="34" borderId="10" xfId="0" applyNumberFormat="1" applyFont="1" applyFill="1" applyBorder="1" applyAlignment="1">
      <alignment horizontal="center"/>
    </xf>
    <xf numFmtId="3" fontId="47" fillId="34" borderId="10" xfId="0" applyNumberFormat="1" applyFont="1" applyFill="1" applyBorder="1" applyAlignment="1">
      <alignment horizontal="center" wrapText="1"/>
    </xf>
    <xf numFmtId="168" fontId="47" fillId="36" borderId="10" xfId="0" applyNumberFormat="1" applyFont="1" applyFill="1" applyBorder="1" applyAlignment="1">
      <alignment horizontal="center" wrapText="1"/>
    </xf>
    <xf numFmtId="168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1" fontId="2" fillId="34" borderId="10" xfId="0" applyNumberFormat="1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  <xf numFmtId="168" fontId="3" fillId="35" borderId="10" xfId="0" applyNumberFormat="1" applyFont="1" applyFill="1" applyBorder="1" applyAlignment="1">
      <alignment horizontal="center"/>
    </xf>
    <xf numFmtId="168" fontId="4" fillId="34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left" wrapText="1"/>
    </xf>
    <xf numFmtId="168" fontId="2" fillId="36" borderId="10" xfId="0" applyNumberFormat="1" applyFont="1" applyFill="1" applyBorder="1" applyAlignment="1">
      <alignment horizontal="center" wrapText="1"/>
    </xf>
    <xf numFmtId="1" fontId="2" fillId="36" borderId="10" xfId="0" applyNumberFormat="1" applyFont="1" applyFill="1" applyBorder="1" applyAlignment="1">
      <alignment horizontal="center"/>
    </xf>
    <xf numFmtId="1" fontId="3" fillId="35" borderId="10" xfId="0" applyNumberFormat="1" applyFont="1" applyFill="1" applyBorder="1" applyAlignment="1">
      <alignment horizontal="left" wrapText="1"/>
    </xf>
    <xf numFmtId="3" fontId="2" fillId="34" borderId="10" xfId="0" applyNumberFormat="1" applyFont="1" applyFill="1" applyBorder="1" applyAlignment="1">
      <alignment horizontal="center" wrapText="1"/>
    </xf>
    <xf numFmtId="0" fontId="48" fillId="0" borderId="10" xfId="0" applyNumberFormat="1" applyFont="1" applyFill="1" applyBorder="1" applyAlignment="1">
      <alignment horizontal="left" wrapText="1"/>
    </xf>
    <xf numFmtId="3" fontId="47" fillId="35" borderId="10" xfId="0" applyNumberFormat="1" applyFont="1" applyFill="1" applyBorder="1" applyAlignment="1">
      <alignment horizontal="center"/>
    </xf>
    <xf numFmtId="168" fontId="49" fillId="34" borderId="10" xfId="0" applyNumberFormat="1" applyFont="1" applyFill="1" applyBorder="1" applyAlignment="1">
      <alignment horizontal="center"/>
    </xf>
    <xf numFmtId="1" fontId="49" fillId="34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168" fontId="2" fillId="37" borderId="10" xfId="0" applyNumberFormat="1" applyFont="1" applyFill="1" applyBorder="1" applyAlignment="1">
      <alignment horizontal="center"/>
    </xf>
    <xf numFmtId="1" fontId="2" fillId="37" borderId="10" xfId="0" applyNumberFormat="1" applyFont="1" applyFill="1" applyBorder="1" applyAlignment="1">
      <alignment horizontal="center"/>
    </xf>
    <xf numFmtId="1" fontId="3" fillId="37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tabSelected="1" zoomScale="94" zoomScaleNormal="94" zoomScaleSheetLayoutView="100" workbookViewId="0" topLeftCell="A1">
      <selection activeCell="J6" sqref="J6"/>
    </sheetView>
  </sheetViews>
  <sheetFormatPr defaultColWidth="9.125" defaultRowHeight="12.75"/>
  <cols>
    <col min="1" max="1" width="17.375" style="8" customWidth="1"/>
    <col min="2" max="2" width="56.625" style="8" customWidth="1"/>
    <col min="3" max="4" width="24.375" style="21" customWidth="1"/>
    <col min="5" max="5" width="23.00390625" style="17" customWidth="1"/>
    <col min="6" max="7" width="20.625" style="17" customWidth="1"/>
    <col min="8" max="8" width="76.125" style="17" hidden="1" customWidth="1"/>
    <col min="9" max="16384" width="9.125" style="8" customWidth="1"/>
  </cols>
  <sheetData>
    <row r="1" spans="1:8" s="1" customFormat="1" ht="31.5" customHeight="1">
      <c r="A1" s="52" t="s">
        <v>113</v>
      </c>
      <c r="B1" s="53"/>
      <c r="C1" s="53"/>
      <c r="D1" s="53"/>
      <c r="E1" s="53"/>
      <c r="F1" s="53"/>
      <c r="G1" s="53"/>
      <c r="H1" s="53"/>
    </row>
    <row r="2" spans="1:8" s="1" customFormat="1" ht="150.75" customHeight="1">
      <c r="A2" s="2" t="s">
        <v>0</v>
      </c>
      <c r="B2" s="2" t="s">
        <v>112</v>
      </c>
      <c r="C2" s="3" t="s">
        <v>114</v>
      </c>
      <c r="D2" s="3" t="s">
        <v>116</v>
      </c>
      <c r="E2" s="3" t="s">
        <v>54</v>
      </c>
      <c r="F2" s="3" t="s">
        <v>115</v>
      </c>
      <c r="G2" s="3" t="s">
        <v>117</v>
      </c>
      <c r="H2" s="2" t="s">
        <v>99</v>
      </c>
    </row>
    <row r="3" spans="1:8" ht="18">
      <c r="A3" s="4" t="s">
        <v>1</v>
      </c>
      <c r="B3" s="5" t="s">
        <v>2</v>
      </c>
      <c r="C3" s="6">
        <f>SUM(C4:C11)</f>
        <v>282581.9</v>
      </c>
      <c r="D3" s="6">
        <f>D4+D5+D6+D8+D10+D11</f>
        <v>85021.4</v>
      </c>
      <c r="E3" s="6">
        <f>SUM(E4:E11)</f>
        <v>43483.1</v>
      </c>
      <c r="F3" s="7">
        <f aca="true" t="shared" si="0" ref="F3:F15">E3/C3*100</f>
        <v>15.387786691221198</v>
      </c>
      <c r="G3" s="32">
        <f>E3/D3*100</f>
        <v>51.143712053671194</v>
      </c>
      <c r="H3" s="7"/>
    </row>
    <row r="4" spans="1:8" ht="63.75" customHeight="1">
      <c r="A4" s="9" t="s">
        <v>3</v>
      </c>
      <c r="B4" s="10" t="s">
        <v>77</v>
      </c>
      <c r="C4" s="31">
        <v>36866</v>
      </c>
      <c r="D4" s="31">
        <v>12520</v>
      </c>
      <c r="E4" s="31">
        <v>4793.5</v>
      </c>
      <c r="F4" s="32">
        <f t="shared" si="0"/>
        <v>13.002495524331362</v>
      </c>
      <c r="G4" s="32">
        <f>E4/D4*100</f>
        <v>38.28674121405751</v>
      </c>
      <c r="H4" s="33"/>
    </row>
    <row r="5" spans="1:8" ht="72">
      <c r="A5" s="9" t="s">
        <v>4</v>
      </c>
      <c r="B5" s="10" t="s">
        <v>78</v>
      </c>
      <c r="C5" s="31">
        <v>16334.5</v>
      </c>
      <c r="D5" s="31">
        <v>4864</v>
      </c>
      <c r="E5" s="31">
        <v>1892.9</v>
      </c>
      <c r="F5" s="32">
        <f t="shared" si="0"/>
        <v>11.588355933759834</v>
      </c>
      <c r="G5" s="32">
        <f aca="true" t="shared" si="1" ref="G5:G61">E5/D5*100</f>
        <v>38.916529605263165</v>
      </c>
      <c r="H5" s="44"/>
    </row>
    <row r="6" spans="1:8" ht="72.75" customHeight="1">
      <c r="A6" s="9" t="s">
        <v>5</v>
      </c>
      <c r="B6" s="10" t="s">
        <v>79</v>
      </c>
      <c r="C6" s="31">
        <v>70935</v>
      </c>
      <c r="D6" s="31">
        <v>24142</v>
      </c>
      <c r="E6" s="31">
        <v>9488.3</v>
      </c>
      <c r="F6" s="32">
        <f t="shared" si="0"/>
        <v>13.376048495101148</v>
      </c>
      <c r="G6" s="32">
        <f t="shared" si="1"/>
        <v>39.302046226493246</v>
      </c>
      <c r="H6" s="33"/>
    </row>
    <row r="7" spans="1:8" ht="18">
      <c r="A7" s="9" t="s">
        <v>103</v>
      </c>
      <c r="B7" s="10" t="s">
        <v>104</v>
      </c>
      <c r="C7" s="31"/>
      <c r="D7" s="31"/>
      <c r="E7" s="31"/>
      <c r="F7" s="32"/>
      <c r="G7" s="32"/>
      <c r="H7" s="24"/>
    </row>
    <row r="8" spans="1:8" ht="54">
      <c r="A8" s="9" t="s">
        <v>6</v>
      </c>
      <c r="B8" s="10" t="s">
        <v>80</v>
      </c>
      <c r="C8" s="31">
        <v>46629</v>
      </c>
      <c r="D8" s="31">
        <v>16733.5</v>
      </c>
      <c r="E8" s="31">
        <v>8641</v>
      </c>
      <c r="F8" s="32">
        <f t="shared" si="0"/>
        <v>18.531386047309613</v>
      </c>
      <c r="G8" s="32">
        <f t="shared" si="1"/>
        <v>51.63892789912451</v>
      </c>
      <c r="H8" s="44"/>
    </row>
    <row r="9" spans="1:8" ht="36" hidden="1">
      <c r="A9" s="9" t="s">
        <v>74</v>
      </c>
      <c r="B9" s="10" t="s">
        <v>81</v>
      </c>
      <c r="C9" s="31"/>
      <c r="D9" s="31"/>
      <c r="E9" s="31"/>
      <c r="F9" s="32" t="e">
        <f t="shared" si="0"/>
        <v>#DIV/0!</v>
      </c>
      <c r="G9" s="32" t="e">
        <f t="shared" si="1"/>
        <v>#DIV/0!</v>
      </c>
      <c r="H9" s="24"/>
    </row>
    <row r="10" spans="1:8" ht="18">
      <c r="A10" s="9" t="s">
        <v>60</v>
      </c>
      <c r="B10" s="10" t="s">
        <v>8</v>
      </c>
      <c r="C10" s="31">
        <v>7713.6</v>
      </c>
      <c r="D10" s="31">
        <v>1463.6</v>
      </c>
      <c r="E10" s="31"/>
      <c r="F10" s="32">
        <f t="shared" si="0"/>
        <v>0</v>
      </c>
      <c r="G10" s="32">
        <f t="shared" si="1"/>
        <v>0</v>
      </c>
      <c r="H10" s="44"/>
    </row>
    <row r="11" spans="1:8" ht="18">
      <c r="A11" s="9" t="s">
        <v>82</v>
      </c>
      <c r="B11" s="10" t="s">
        <v>53</v>
      </c>
      <c r="C11" s="31">
        <v>104103.8</v>
      </c>
      <c r="D11" s="31">
        <v>25298.3</v>
      </c>
      <c r="E11" s="31">
        <v>18667.4</v>
      </c>
      <c r="F11" s="32">
        <f t="shared" si="0"/>
        <v>17.931526034592398</v>
      </c>
      <c r="G11" s="32">
        <f t="shared" si="1"/>
        <v>73.78914788740745</v>
      </c>
      <c r="H11" s="33"/>
    </row>
    <row r="12" spans="1:8" ht="35.25">
      <c r="A12" s="4" t="s">
        <v>9</v>
      </c>
      <c r="B12" s="5" t="s">
        <v>10</v>
      </c>
      <c r="C12" s="6">
        <f>SUM(C13:C17)</f>
        <v>60862.2</v>
      </c>
      <c r="D12" s="6">
        <f>SUM(D13:D17)</f>
        <v>6807.1</v>
      </c>
      <c r="E12" s="6">
        <f>SUM(E13:E16)</f>
        <v>291.6</v>
      </c>
      <c r="F12" s="34">
        <f t="shared" si="0"/>
        <v>0.47911511578615307</v>
      </c>
      <c r="G12" s="34"/>
      <c r="H12" s="25"/>
    </row>
    <row r="13" spans="1:8" ht="18">
      <c r="A13" s="9" t="s">
        <v>107</v>
      </c>
      <c r="B13" s="10" t="s">
        <v>108</v>
      </c>
      <c r="C13" s="31">
        <v>3113.1</v>
      </c>
      <c r="D13" s="31">
        <v>2361</v>
      </c>
      <c r="E13" s="31">
        <v>291.6</v>
      </c>
      <c r="F13" s="32">
        <f t="shared" si="0"/>
        <v>9.366869037294016</v>
      </c>
      <c r="G13" s="32">
        <f t="shared" si="1"/>
        <v>12.350698856416773</v>
      </c>
      <c r="H13" s="44"/>
    </row>
    <row r="14" spans="1:8" ht="54">
      <c r="A14" s="9" t="s">
        <v>11</v>
      </c>
      <c r="B14" s="10" t="s">
        <v>83</v>
      </c>
      <c r="C14" s="31">
        <v>28552.1</v>
      </c>
      <c r="D14" s="31">
        <v>4446.1</v>
      </c>
      <c r="E14" s="31"/>
      <c r="F14" s="32">
        <f t="shared" si="0"/>
        <v>0</v>
      </c>
      <c r="G14" s="32">
        <f t="shared" si="1"/>
        <v>0</v>
      </c>
      <c r="H14" s="33"/>
    </row>
    <row r="15" spans="1:8" ht="54" hidden="1">
      <c r="A15" s="9" t="s">
        <v>101</v>
      </c>
      <c r="B15" s="10" t="s">
        <v>102</v>
      </c>
      <c r="C15" s="31"/>
      <c r="D15" s="31"/>
      <c r="E15" s="31"/>
      <c r="F15" s="23" t="e">
        <f t="shared" si="0"/>
        <v>#DIV/0!</v>
      </c>
      <c r="G15" s="32" t="e">
        <f t="shared" si="1"/>
        <v>#DIV/0!</v>
      </c>
      <c r="H15" s="24"/>
    </row>
    <row r="16" spans="1:8" ht="18" hidden="1">
      <c r="A16" s="9" t="s">
        <v>101</v>
      </c>
      <c r="B16" s="10" t="s">
        <v>109</v>
      </c>
      <c r="C16" s="31"/>
      <c r="D16" s="31"/>
      <c r="E16" s="31"/>
      <c r="F16" s="32"/>
      <c r="G16" s="32" t="e">
        <f t="shared" si="1"/>
        <v>#DIV/0!</v>
      </c>
      <c r="H16" s="24"/>
    </row>
    <row r="17" spans="1:8" ht="18">
      <c r="A17" s="9" t="s">
        <v>101</v>
      </c>
      <c r="B17" s="10" t="s">
        <v>109</v>
      </c>
      <c r="C17" s="31">
        <v>29197</v>
      </c>
      <c r="D17" s="31">
        <v>0</v>
      </c>
      <c r="E17" s="31"/>
      <c r="F17" s="32"/>
      <c r="G17" s="32"/>
      <c r="H17" s="24"/>
    </row>
    <row r="18" spans="1:8" ht="18">
      <c r="A18" s="4" t="s">
        <v>12</v>
      </c>
      <c r="B18" s="5" t="s">
        <v>13</v>
      </c>
      <c r="C18" s="35">
        <f>SUM(C19:C24)</f>
        <v>330002.4</v>
      </c>
      <c r="D18" s="35">
        <f>SUM(D19:D24)</f>
        <v>93546.4</v>
      </c>
      <c r="E18" s="49">
        <f>SUM(E19:E24)</f>
        <v>24600.8</v>
      </c>
      <c r="F18" s="50">
        <f>E18/C18*100</f>
        <v>7.4547336625430605</v>
      </c>
      <c r="G18" s="51">
        <f t="shared" si="1"/>
        <v>26.297965501612037</v>
      </c>
      <c r="H18" s="25"/>
    </row>
    <row r="19" spans="1:8" ht="18">
      <c r="A19" s="11" t="s">
        <v>75</v>
      </c>
      <c r="B19" s="12" t="s">
        <v>76</v>
      </c>
      <c r="C19" s="31">
        <v>6815.8</v>
      </c>
      <c r="D19" s="31">
        <v>386.8</v>
      </c>
      <c r="E19" s="31"/>
      <c r="F19" s="32">
        <f>E19/C19*100</f>
        <v>0</v>
      </c>
      <c r="G19" s="32">
        <f t="shared" si="1"/>
        <v>0</v>
      </c>
      <c r="H19" s="39"/>
    </row>
    <row r="20" spans="1:8" ht="18">
      <c r="A20" s="9" t="s">
        <v>14</v>
      </c>
      <c r="B20" s="10" t="s">
        <v>15</v>
      </c>
      <c r="C20" s="31">
        <v>107172.4</v>
      </c>
      <c r="D20" s="31">
        <v>37813.7</v>
      </c>
      <c r="E20" s="31">
        <v>13228.5</v>
      </c>
      <c r="F20" s="32">
        <f>E20/C20*100</f>
        <v>12.343196569265968</v>
      </c>
      <c r="G20" s="32">
        <f t="shared" si="1"/>
        <v>34.98335259443006</v>
      </c>
      <c r="H20" s="27"/>
    </row>
    <row r="21" spans="1:8" ht="18">
      <c r="A21" s="9" t="s">
        <v>16</v>
      </c>
      <c r="B21" s="13" t="s">
        <v>17</v>
      </c>
      <c r="C21" s="31">
        <v>15000</v>
      </c>
      <c r="D21" s="31">
        <v>4400</v>
      </c>
      <c r="E21" s="31">
        <v>1399.9</v>
      </c>
      <c r="F21" s="32">
        <f>E21/C21*100</f>
        <v>9.332666666666666</v>
      </c>
      <c r="G21" s="32">
        <f t="shared" si="1"/>
        <v>31.815909090909095</v>
      </c>
      <c r="H21" s="26"/>
    </row>
    <row r="22" spans="1:8" ht="18">
      <c r="A22" s="9" t="s">
        <v>97</v>
      </c>
      <c r="B22" s="10" t="s">
        <v>98</v>
      </c>
      <c r="C22" s="31">
        <v>64685.7</v>
      </c>
      <c r="D22" s="31">
        <v>10989.7</v>
      </c>
      <c r="E22" s="31"/>
      <c r="F22" s="32">
        <f>E22/C22*100</f>
        <v>0</v>
      </c>
      <c r="G22" s="32">
        <f t="shared" si="1"/>
        <v>0</v>
      </c>
      <c r="H22" s="39"/>
    </row>
    <row r="23" spans="1:8" ht="18">
      <c r="A23" s="9" t="s">
        <v>72</v>
      </c>
      <c r="B23" s="10" t="s">
        <v>73</v>
      </c>
      <c r="C23" s="31">
        <v>12399</v>
      </c>
      <c r="D23" s="31">
        <v>1916</v>
      </c>
      <c r="E23" s="31">
        <v>133.3</v>
      </c>
      <c r="F23" s="32">
        <f aca="true" t="shared" si="2" ref="F23:F61">E23/C23*100</f>
        <v>1.0750867005403664</v>
      </c>
      <c r="G23" s="32">
        <f t="shared" si="1"/>
        <v>6.957202505219208</v>
      </c>
      <c r="H23" s="39"/>
    </row>
    <row r="24" spans="1:8" ht="36">
      <c r="A24" s="9" t="s">
        <v>62</v>
      </c>
      <c r="B24" s="13" t="s">
        <v>18</v>
      </c>
      <c r="C24" s="31">
        <v>123929.5</v>
      </c>
      <c r="D24" s="31">
        <v>38040.2</v>
      </c>
      <c r="E24" s="31">
        <v>9839.1</v>
      </c>
      <c r="F24" s="32">
        <f t="shared" si="2"/>
        <v>7.939271924763676</v>
      </c>
      <c r="G24" s="32">
        <f t="shared" si="1"/>
        <v>25.865005967371363</v>
      </c>
      <c r="H24" s="39"/>
    </row>
    <row r="25" spans="1:8" ht="18">
      <c r="A25" s="4" t="s">
        <v>19</v>
      </c>
      <c r="B25" s="14" t="s">
        <v>20</v>
      </c>
      <c r="C25" s="6">
        <f>SUM(C26:C30)</f>
        <v>351470.6</v>
      </c>
      <c r="D25" s="6">
        <f>SUM(D26:D30)</f>
        <v>158470.9</v>
      </c>
      <c r="E25" s="6">
        <f>SUM(E26:E30)</f>
        <v>9647</v>
      </c>
      <c r="F25" s="34">
        <f t="shared" si="2"/>
        <v>2.744753046200735</v>
      </c>
      <c r="G25" s="32">
        <f t="shared" si="1"/>
        <v>6.087552982913583</v>
      </c>
      <c r="H25" s="25"/>
    </row>
    <row r="26" spans="1:8" ht="18">
      <c r="A26" s="9" t="s">
        <v>21</v>
      </c>
      <c r="B26" s="13" t="s">
        <v>22</v>
      </c>
      <c r="C26" s="31">
        <v>128768.7</v>
      </c>
      <c r="D26" s="31">
        <v>52248.6</v>
      </c>
      <c r="E26" s="31">
        <v>9310.8</v>
      </c>
      <c r="F26" s="32">
        <f t="shared" si="2"/>
        <v>7.2306391227060605</v>
      </c>
      <c r="G26" s="32">
        <f t="shared" si="1"/>
        <v>17.820190397446055</v>
      </c>
      <c r="H26" s="10"/>
    </row>
    <row r="27" spans="1:8" ht="18">
      <c r="A27" s="9" t="s">
        <v>23</v>
      </c>
      <c r="B27" s="13" t="s">
        <v>24</v>
      </c>
      <c r="C27" s="31">
        <v>214211.9</v>
      </c>
      <c r="D27" s="31">
        <v>103572.3</v>
      </c>
      <c r="E27" s="31">
        <v>-513.8</v>
      </c>
      <c r="F27" s="32">
        <f t="shared" si="2"/>
        <v>-0.23985595571487855</v>
      </c>
      <c r="G27" s="32">
        <f t="shared" si="1"/>
        <v>-0.4960785847181147</v>
      </c>
      <c r="H27" s="10"/>
    </row>
    <row r="28" spans="1:8" ht="18">
      <c r="A28" s="9" t="s">
        <v>58</v>
      </c>
      <c r="B28" s="13" t="s">
        <v>59</v>
      </c>
      <c r="C28" s="31">
        <v>315</v>
      </c>
      <c r="D28" s="31">
        <v>100</v>
      </c>
      <c r="E28" s="31"/>
      <c r="F28" s="32">
        <f t="shared" si="2"/>
        <v>0</v>
      </c>
      <c r="G28" s="32">
        <f t="shared" si="1"/>
        <v>0</v>
      </c>
      <c r="H28" s="10"/>
    </row>
    <row r="29" spans="1:8" ht="36" hidden="1">
      <c r="A29" s="9" t="s">
        <v>94</v>
      </c>
      <c r="B29" s="13" t="s">
        <v>95</v>
      </c>
      <c r="C29" s="31"/>
      <c r="D29" s="31"/>
      <c r="E29" s="31"/>
      <c r="F29" s="32"/>
      <c r="G29" s="32" t="e">
        <f t="shared" si="1"/>
        <v>#DIV/0!</v>
      </c>
      <c r="H29" s="10"/>
    </row>
    <row r="30" spans="1:8" ht="36">
      <c r="A30" s="9" t="s">
        <v>61</v>
      </c>
      <c r="B30" s="13" t="s">
        <v>25</v>
      </c>
      <c r="C30" s="31">
        <v>8175</v>
      </c>
      <c r="D30" s="31">
        <v>2550</v>
      </c>
      <c r="E30" s="31">
        <v>850</v>
      </c>
      <c r="F30" s="32">
        <f t="shared" si="2"/>
        <v>10.397553516819572</v>
      </c>
      <c r="G30" s="32">
        <f t="shared" si="1"/>
        <v>33.33333333333333</v>
      </c>
      <c r="H30" s="48"/>
    </row>
    <row r="31" spans="1:8" ht="18" hidden="1">
      <c r="A31" s="4" t="s">
        <v>26</v>
      </c>
      <c r="B31" s="5" t="s">
        <v>27</v>
      </c>
      <c r="C31" s="6">
        <f>SUM(C32:C33)</f>
        <v>0</v>
      </c>
      <c r="D31" s="6"/>
      <c r="E31" s="6">
        <f>SUM(E32:E33)</f>
        <v>0</v>
      </c>
      <c r="F31" s="34"/>
      <c r="G31" s="32" t="e">
        <f t="shared" si="1"/>
        <v>#DIV/0!</v>
      </c>
      <c r="H31" s="28"/>
    </row>
    <row r="32" spans="1:8" ht="36" hidden="1">
      <c r="A32" s="9" t="s">
        <v>63</v>
      </c>
      <c r="B32" s="10" t="s">
        <v>67</v>
      </c>
      <c r="C32" s="31"/>
      <c r="D32" s="31"/>
      <c r="E32" s="31"/>
      <c r="F32" s="32"/>
      <c r="G32" s="32" t="e">
        <f t="shared" si="1"/>
        <v>#DIV/0!</v>
      </c>
      <c r="H32" s="39"/>
    </row>
    <row r="33" spans="1:8" ht="36" hidden="1">
      <c r="A33" s="9" t="s">
        <v>105</v>
      </c>
      <c r="B33" s="10" t="s">
        <v>106</v>
      </c>
      <c r="C33" s="31"/>
      <c r="D33" s="31"/>
      <c r="E33" s="31"/>
      <c r="F33" s="32"/>
      <c r="G33" s="32" t="e">
        <f t="shared" si="1"/>
        <v>#DIV/0!</v>
      </c>
      <c r="H33" s="39"/>
    </row>
    <row r="34" spans="1:8" ht="18">
      <c r="A34" s="4" t="s">
        <v>28</v>
      </c>
      <c r="B34" s="5" t="s">
        <v>29</v>
      </c>
      <c r="C34" s="6">
        <f>SUM(C35:C38)</f>
        <v>1567554.7</v>
      </c>
      <c r="D34" s="6">
        <f>SUM(D35:D38)</f>
        <v>312694.8</v>
      </c>
      <c r="E34" s="6">
        <f>SUM(E35:E38)</f>
        <v>44603.799999999996</v>
      </c>
      <c r="F34" s="34">
        <f t="shared" si="2"/>
        <v>2.8454381847089607</v>
      </c>
      <c r="G34" s="32">
        <f t="shared" si="1"/>
        <v>14.264324190872376</v>
      </c>
      <c r="H34" s="29"/>
    </row>
    <row r="35" spans="1:8" ht="18">
      <c r="A35" s="9" t="s">
        <v>30</v>
      </c>
      <c r="B35" s="10" t="s">
        <v>31</v>
      </c>
      <c r="C35" s="31">
        <v>366014.3</v>
      </c>
      <c r="D35" s="31">
        <v>82706.5</v>
      </c>
      <c r="E35" s="31">
        <v>2837.9</v>
      </c>
      <c r="F35" s="32">
        <f t="shared" si="2"/>
        <v>0.7753522198449624</v>
      </c>
      <c r="G35" s="32">
        <f t="shared" si="1"/>
        <v>3.4312901646182588</v>
      </c>
      <c r="H35" s="39"/>
    </row>
    <row r="36" spans="1:8" ht="18">
      <c r="A36" s="9" t="s">
        <v>32</v>
      </c>
      <c r="B36" s="10" t="s">
        <v>33</v>
      </c>
      <c r="C36" s="31">
        <v>1087669</v>
      </c>
      <c r="D36" s="31">
        <v>205891</v>
      </c>
      <c r="E36" s="31">
        <v>33701.7</v>
      </c>
      <c r="F36" s="32">
        <f t="shared" si="2"/>
        <v>3.098525378584845</v>
      </c>
      <c r="G36" s="32">
        <f t="shared" si="1"/>
        <v>16.368709657051543</v>
      </c>
      <c r="H36" s="39"/>
    </row>
    <row r="37" spans="1:8" ht="18">
      <c r="A37" s="9" t="s">
        <v>34</v>
      </c>
      <c r="B37" s="10" t="s">
        <v>35</v>
      </c>
      <c r="C37" s="31">
        <v>23322</v>
      </c>
      <c r="D37" s="31">
        <v>2736.7</v>
      </c>
      <c r="E37" s="31">
        <v>1397.6</v>
      </c>
      <c r="F37" s="32">
        <f t="shared" si="2"/>
        <v>5.9926249892805075</v>
      </c>
      <c r="G37" s="32">
        <f t="shared" si="1"/>
        <v>51.06880549566996</v>
      </c>
      <c r="H37" s="39"/>
    </row>
    <row r="38" spans="1:8" ht="18">
      <c r="A38" s="9" t="s">
        <v>36</v>
      </c>
      <c r="B38" s="10" t="s">
        <v>37</v>
      </c>
      <c r="C38" s="31">
        <v>90549.4</v>
      </c>
      <c r="D38" s="31">
        <v>21360.6</v>
      </c>
      <c r="E38" s="31">
        <v>6666.6</v>
      </c>
      <c r="F38" s="32">
        <f t="shared" si="2"/>
        <v>7.362390032402204</v>
      </c>
      <c r="G38" s="32">
        <f t="shared" si="1"/>
        <v>31.20979747759895</v>
      </c>
      <c r="H38" s="39"/>
    </row>
    <row r="39" spans="1:8" ht="18">
      <c r="A39" s="4" t="s">
        <v>38</v>
      </c>
      <c r="B39" s="5" t="s">
        <v>84</v>
      </c>
      <c r="C39" s="6">
        <f>SUM(C40:C41)</f>
        <v>196172.09999999998</v>
      </c>
      <c r="D39" s="6">
        <f>SUM(D40:D41)</f>
        <v>17641.5</v>
      </c>
      <c r="E39" s="6">
        <f>SUM(E40:E41)</f>
        <v>1378.1</v>
      </c>
      <c r="F39" s="34">
        <f t="shared" si="2"/>
        <v>0.7024954109172508</v>
      </c>
      <c r="G39" s="32">
        <f t="shared" si="1"/>
        <v>7.811694016948671</v>
      </c>
      <c r="H39" s="43"/>
    </row>
    <row r="40" spans="1:8" ht="18">
      <c r="A40" s="9" t="s">
        <v>39</v>
      </c>
      <c r="B40" s="10" t="s">
        <v>40</v>
      </c>
      <c r="C40" s="31">
        <v>161648.8</v>
      </c>
      <c r="D40" s="31">
        <v>8333.5</v>
      </c>
      <c r="E40" s="31">
        <v>657</v>
      </c>
      <c r="F40" s="32">
        <f t="shared" si="2"/>
        <v>0.4064366701144704</v>
      </c>
      <c r="G40" s="32">
        <f t="shared" si="1"/>
        <v>7.883842323153536</v>
      </c>
      <c r="H40" s="39"/>
    </row>
    <row r="41" spans="1:8" ht="36">
      <c r="A41" s="9" t="s">
        <v>41</v>
      </c>
      <c r="B41" s="10" t="s">
        <v>85</v>
      </c>
      <c r="C41" s="31">
        <v>34523.3</v>
      </c>
      <c r="D41" s="31">
        <v>9308</v>
      </c>
      <c r="E41" s="31">
        <v>721.1</v>
      </c>
      <c r="F41" s="32">
        <f t="shared" si="2"/>
        <v>2.0887342751127496</v>
      </c>
      <c r="G41" s="32">
        <f t="shared" si="1"/>
        <v>7.747099269445639</v>
      </c>
      <c r="H41" s="39"/>
    </row>
    <row r="42" spans="1:8" ht="18">
      <c r="A42" s="4" t="s">
        <v>43</v>
      </c>
      <c r="B42" s="5" t="s">
        <v>86</v>
      </c>
      <c r="C42" s="6">
        <f>SUM(C43:C47)</f>
        <v>215009.59999999998</v>
      </c>
      <c r="D42" s="6">
        <f>SUM(D43:D47)</f>
        <v>48149.7</v>
      </c>
      <c r="E42" s="6">
        <f>SUM(E43:E47)</f>
        <v>10866.3</v>
      </c>
      <c r="F42" s="34">
        <f t="shared" si="2"/>
        <v>5.053867362201502</v>
      </c>
      <c r="G42" s="32">
        <f t="shared" si="1"/>
        <v>22.56774185508944</v>
      </c>
      <c r="H42" s="25"/>
    </row>
    <row r="43" spans="1:8" ht="28.5" customHeight="1">
      <c r="A43" s="9" t="s">
        <v>44</v>
      </c>
      <c r="B43" s="10" t="s">
        <v>68</v>
      </c>
      <c r="C43" s="31">
        <v>13634.9</v>
      </c>
      <c r="D43" s="31">
        <v>3489.2</v>
      </c>
      <c r="E43" s="31">
        <v>-41.9</v>
      </c>
      <c r="F43" s="32">
        <f t="shared" si="2"/>
        <v>-0.30729965016245075</v>
      </c>
      <c r="G43" s="32">
        <f t="shared" si="1"/>
        <v>-1.200848331995873</v>
      </c>
      <c r="H43" s="39"/>
    </row>
    <row r="44" spans="1:8" ht="18">
      <c r="A44" s="9" t="s">
        <v>45</v>
      </c>
      <c r="B44" s="10" t="s">
        <v>64</v>
      </c>
      <c r="C44" s="31">
        <v>90574.4</v>
      </c>
      <c r="D44" s="31">
        <v>22162.5</v>
      </c>
      <c r="E44" s="31">
        <v>6930.5</v>
      </c>
      <c r="F44" s="32">
        <f t="shared" si="2"/>
        <v>7.6517205744669585</v>
      </c>
      <c r="G44" s="32">
        <f t="shared" si="1"/>
        <v>31.27129159616469</v>
      </c>
      <c r="H44" s="42"/>
    </row>
    <row r="45" spans="1:8" ht="36">
      <c r="A45" s="9" t="s">
        <v>70</v>
      </c>
      <c r="B45" s="10" t="s">
        <v>71</v>
      </c>
      <c r="C45" s="36">
        <v>601.4</v>
      </c>
      <c r="D45" s="36">
        <v>150.3</v>
      </c>
      <c r="E45" s="31">
        <v>0</v>
      </c>
      <c r="F45" s="32">
        <f t="shared" si="2"/>
        <v>0</v>
      </c>
      <c r="G45" s="32">
        <f t="shared" si="1"/>
        <v>0</v>
      </c>
      <c r="H45" s="22"/>
    </row>
    <row r="46" spans="1:8" ht="18">
      <c r="A46" s="9" t="s">
        <v>46</v>
      </c>
      <c r="B46" s="10" t="s">
        <v>65</v>
      </c>
      <c r="C46" s="31"/>
      <c r="D46" s="31"/>
      <c r="E46" s="31"/>
      <c r="F46" s="32"/>
      <c r="G46" s="32"/>
      <c r="H46" s="42"/>
    </row>
    <row r="47" spans="1:8" ht="36">
      <c r="A47" s="9" t="s">
        <v>87</v>
      </c>
      <c r="B47" s="10" t="s">
        <v>47</v>
      </c>
      <c r="C47" s="31">
        <v>110198.9</v>
      </c>
      <c r="D47" s="31">
        <v>22347.7</v>
      </c>
      <c r="E47" s="31">
        <v>3977.7</v>
      </c>
      <c r="F47" s="32">
        <f t="shared" si="2"/>
        <v>3.6095641608037834</v>
      </c>
      <c r="G47" s="32">
        <f t="shared" si="1"/>
        <v>17.799147115810573</v>
      </c>
      <c r="H47" s="39"/>
    </row>
    <row r="48" spans="1:8" ht="18">
      <c r="A48" s="18">
        <v>1000</v>
      </c>
      <c r="B48" s="5" t="s">
        <v>48</v>
      </c>
      <c r="C48" s="6">
        <f>SUM(C49:C52)</f>
        <v>170032.40000000002</v>
      </c>
      <c r="D48" s="6">
        <f>SUM(D49:D52)</f>
        <v>56500</v>
      </c>
      <c r="E48" s="6">
        <f>SUM(E49:E52)</f>
        <v>3441.8</v>
      </c>
      <c r="F48" s="34">
        <f t="shared" si="2"/>
        <v>2.024202446122033</v>
      </c>
      <c r="G48" s="32">
        <f t="shared" si="1"/>
        <v>6.091681415929203</v>
      </c>
      <c r="H48" s="25"/>
    </row>
    <row r="49" spans="1:8" ht="18">
      <c r="A49" s="9">
        <v>1001</v>
      </c>
      <c r="B49" s="10" t="s">
        <v>49</v>
      </c>
      <c r="C49" s="31">
        <v>5600</v>
      </c>
      <c r="D49" s="31">
        <v>1450</v>
      </c>
      <c r="E49" s="31">
        <v>414.9</v>
      </c>
      <c r="F49" s="32">
        <f t="shared" si="2"/>
        <v>7.408928571428571</v>
      </c>
      <c r="G49" s="32">
        <f t="shared" si="1"/>
        <v>28.613793103448277</v>
      </c>
      <c r="H49" s="39"/>
    </row>
    <row r="50" spans="1:8" ht="18">
      <c r="A50" s="9">
        <v>1003</v>
      </c>
      <c r="B50" s="10" t="s">
        <v>50</v>
      </c>
      <c r="C50" s="31">
        <v>65090.5</v>
      </c>
      <c r="D50" s="31">
        <v>36851.7</v>
      </c>
      <c r="E50" s="31">
        <v>0</v>
      </c>
      <c r="F50" s="32">
        <f t="shared" si="2"/>
        <v>0</v>
      </c>
      <c r="G50" s="32">
        <f t="shared" si="1"/>
        <v>0</v>
      </c>
      <c r="H50" s="39"/>
    </row>
    <row r="51" spans="1:8" ht="18">
      <c r="A51" s="9">
        <v>1004</v>
      </c>
      <c r="B51" s="10" t="s">
        <v>69</v>
      </c>
      <c r="C51" s="31">
        <v>87971.7</v>
      </c>
      <c r="D51" s="31">
        <v>14868.3</v>
      </c>
      <c r="E51" s="31">
        <v>2027.9</v>
      </c>
      <c r="F51" s="32">
        <f t="shared" si="2"/>
        <v>2.3051731409078147</v>
      </c>
      <c r="G51" s="32">
        <f t="shared" si="1"/>
        <v>13.639084495201201</v>
      </c>
      <c r="H51" s="39"/>
    </row>
    <row r="52" spans="1:8" ht="40.5" customHeight="1">
      <c r="A52" s="9" t="s">
        <v>55</v>
      </c>
      <c r="B52" s="10" t="s">
        <v>56</v>
      </c>
      <c r="C52" s="31">
        <v>11370.2</v>
      </c>
      <c r="D52" s="31">
        <v>3330</v>
      </c>
      <c r="E52" s="31">
        <v>999</v>
      </c>
      <c r="F52" s="32">
        <f t="shared" si="2"/>
        <v>8.78612513412253</v>
      </c>
      <c r="G52" s="32">
        <f t="shared" si="1"/>
        <v>30</v>
      </c>
      <c r="H52" s="39"/>
    </row>
    <row r="53" spans="1:8" ht="18">
      <c r="A53" s="4" t="s">
        <v>57</v>
      </c>
      <c r="B53" s="5" t="s">
        <v>66</v>
      </c>
      <c r="C53" s="37">
        <f>SUM(C55+C54)</f>
        <v>99680</v>
      </c>
      <c r="D53" s="37">
        <f>SUM(D55+D54)</f>
        <v>6308.3</v>
      </c>
      <c r="E53" s="37">
        <f>SUM(E55+E54)</f>
        <v>116</v>
      </c>
      <c r="F53" s="37">
        <f t="shared" si="2"/>
        <v>0.11637239165329052</v>
      </c>
      <c r="G53" s="32">
        <f t="shared" si="1"/>
        <v>1.8388472330104784</v>
      </c>
      <c r="H53" s="25"/>
    </row>
    <row r="54" spans="1:8" ht="18">
      <c r="A54" s="11" t="s">
        <v>110</v>
      </c>
      <c r="B54" s="12" t="s">
        <v>111</v>
      </c>
      <c r="C54" s="36"/>
      <c r="D54" s="36"/>
      <c r="E54" s="36"/>
      <c r="F54" s="36"/>
      <c r="G54" s="32"/>
      <c r="H54" s="45"/>
    </row>
    <row r="55" spans="1:8" ht="18">
      <c r="A55" s="9" t="s">
        <v>88</v>
      </c>
      <c r="B55" s="10" t="s">
        <v>89</v>
      </c>
      <c r="C55" s="36">
        <v>99680</v>
      </c>
      <c r="D55" s="36">
        <v>6308.3</v>
      </c>
      <c r="E55" s="36">
        <v>116</v>
      </c>
      <c r="F55" s="38">
        <f t="shared" si="2"/>
        <v>0.11637239165329052</v>
      </c>
      <c r="G55" s="32">
        <f t="shared" si="1"/>
        <v>1.8388472330104784</v>
      </c>
      <c r="H55" s="39"/>
    </row>
    <row r="56" spans="1:8" ht="18">
      <c r="A56" s="4" t="s">
        <v>90</v>
      </c>
      <c r="B56" s="5" t="s">
        <v>91</v>
      </c>
      <c r="C56" s="6">
        <f>SUM(C57)</f>
        <v>5600</v>
      </c>
      <c r="D56" s="6">
        <f>SUM(D57)</f>
        <v>1000</v>
      </c>
      <c r="E56" s="6">
        <f>SUM(E57)</f>
        <v>0</v>
      </c>
      <c r="F56" s="34">
        <f t="shared" si="2"/>
        <v>0</v>
      </c>
      <c r="G56" s="32">
        <f t="shared" si="1"/>
        <v>0</v>
      </c>
      <c r="H56" s="25"/>
    </row>
    <row r="57" spans="1:8" ht="18">
      <c r="A57" s="9" t="s">
        <v>96</v>
      </c>
      <c r="B57" s="10" t="s">
        <v>42</v>
      </c>
      <c r="C57" s="31">
        <v>5600</v>
      </c>
      <c r="D57" s="31">
        <v>1000</v>
      </c>
      <c r="E57" s="31">
        <v>0</v>
      </c>
      <c r="F57" s="32">
        <f t="shared" si="2"/>
        <v>0</v>
      </c>
      <c r="G57" s="32">
        <f t="shared" si="1"/>
        <v>0</v>
      </c>
      <c r="H57" s="39"/>
    </row>
    <row r="58" spans="1:8" ht="35.25" customHeight="1">
      <c r="A58" s="4" t="s">
        <v>92</v>
      </c>
      <c r="B58" s="5" t="s">
        <v>7</v>
      </c>
      <c r="C58" s="6">
        <f>SUM(C59)</f>
        <v>860</v>
      </c>
      <c r="D58" s="6">
        <f>SUM(D59)</f>
        <v>0</v>
      </c>
      <c r="E58" s="6">
        <f>SUM(E59)</f>
        <v>0</v>
      </c>
      <c r="F58" s="34">
        <f t="shared" si="2"/>
        <v>0</v>
      </c>
      <c r="G58" s="32"/>
      <c r="H58" s="25"/>
    </row>
    <row r="59" spans="1:8" ht="36">
      <c r="A59" s="9" t="s">
        <v>93</v>
      </c>
      <c r="B59" s="10" t="s">
        <v>100</v>
      </c>
      <c r="C59" s="31">
        <v>860</v>
      </c>
      <c r="D59" s="31">
        <v>0</v>
      </c>
      <c r="E59" s="31">
        <v>0</v>
      </c>
      <c r="F59" s="32">
        <f t="shared" si="2"/>
        <v>0</v>
      </c>
      <c r="G59" s="32"/>
      <c r="H59" s="39"/>
    </row>
    <row r="60" spans="1:8" ht="18">
      <c r="A60" s="4"/>
      <c r="B60" s="5" t="s">
        <v>51</v>
      </c>
      <c r="C60" s="46">
        <v>352996.7</v>
      </c>
      <c r="D60" s="46">
        <v>106961.6</v>
      </c>
      <c r="E60" s="46">
        <v>40958.2</v>
      </c>
      <c r="F60" s="47">
        <f t="shared" si="2"/>
        <v>11.602997988366463</v>
      </c>
      <c r="G60" s="32">
        <f t="shared" si="1"/>
        <v>38.29243392021061</v>
      </c>
      <c r="H60" s="25"/>
    </row>
    <row r="61" spans="1:8" ht="18">
      <c r="A61" s="15"/>
      <c r="B61" s="16" t="s">
        <v>52</v>
      </c>
      <c r="C61" s="40">
        <f>SUM(C3+C12+C18+C25+C31+C34+C39+C42+C48+C53+C56+C58+C60)</f>
        <v>3632822.6</v>
      </c>
      <c r="D61" s="40">
        <f>D3+D12+D18+D25+D34+D39+D42+D48+D53+D56+D58+D60</f>
        <v>893101.7</v>
      </c>
      <c r="E61" s="40">
        <f>SUM(E3+E12+E18+E25+E31+E34+E39+E42+E48+E53+E56+E58+E60)</f>
        <v>179386.69999999995</v>
      </c>
      <c r="F61" s="41">
        <f t="shared" si="2"/>
        <v>4.937942744575525</v>
      </c>
      <c r="G61" s="32">
        <f t="shared" si="1"/>
        <v>20.08580881662189</v>
      </c>
      <c r="H61" s="30"/>
    </row>
    <row r="68" spans="3:5" ht="18">
      <c r="C68" s="20"/>
      <c r="D68" s="20"/>
      <c r="E68" s="19"/>
    </row>
    <row r="70" spans="3:4" ht="18">
      <c r="C70" s="20"/>
      <c r="D70" s="20"/>
    </row>
    <row r="73" spans="3:4" ht="18">
      <c r="C73" s="20"/>
      <c r="D73" s="20"/>
    </row>
  </sheetData>
  <sheetProtection/>
  <mergeCells count="1">
    <mergeCell ref="A1:H1"/>
  </mergeCells>
  <conditionalFormatting sqref="I1:IV65536 B62:H65536 A49:A65536 B18:B54 A1:A47 H2:H60 E14:F52 G14:G61 E2:G13 B2:D17 C19:D52 B55:F60">
    <cfRule type="colorScale" priority="1077" dxfId="0">
      <colorScale>
        <cfvo type="min" val="0"/>
        <cfvo type="max"/>
        <color theme="0"/>
        <color theme="0"/>
      </colorScale>
    </cfRule>
  </conditionalFormatting>
  <conditionalFormatting sqref="H2">
    <cfRule type="colorScale" priority="93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937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H62:H65536 H2:H60">
    <cfRule type="colorScale" priority="935" dxfId="0">
      <colorScale>
        <cfvo type="min" val="0"/>
        <cfvo type="max"/>
        <color theme="0"/>
        <color theme="0"/>
      </colorScale>
    </cfRule>
  </conditionalFormatting>
  <conditionalFormatting sqref="H12">
    <cfRule type="colorScale" priority="934" dxfId="0">
      <colorScale>
        <cfvo type="min" val="0"/>
        <cfvo type="max"/>
        <color rgb="FFFFFF00"/>
        <color rgb="FFFFFF00"/>
      </colorScale>
    </cfRule>
  </conditionalFormatting>
  <conditionalFormatting sqref="H18">
    <cfRule type="colorScale" priority="933" dxfId="0">
      <colorScale>
        <cfvo type="min" val="0"/>
        <cfvo type="max"/>
        <color rgb="FFFFFF00"/>
        <color rgb="FFFFFF00"/>
      </colorScale>
    </cfRule>
  </conditionalFormatting>
  <conditionalFormatting sqref="H25">
    <cfRule type="colorScale" priority="932" dxfId="0">
      <colorScale>
        <cfvo type="min" val="0"/>
        <cfvo type="max"/>
        <color rgb="FFFFFF00"/>
        <color rgb="FFFFFF00"/>
      </colorScale>
    </cfRule>
  </conditionalFormatting>
  <conditionalFormatting sqref="H31">
    <cfRule type="colorScale" priority="931" dxfId="0">
      <colorScale>
        <cfvo type="min" val="0"/>
        <cfvo type="max"/>
        <color rgb="FFFFFF00"/>
        <color rgb="FFFFFF00"/>
      </colorScale>
    </cfRule>
  </conditionalFormatting>
  <conditionalFormatting sqref="H34">
    <cfRule type="colorScale" priority="930" dxfId="0">
      <colorScale>
        <cfvo type="min" val="0"/>
        <cfvo type="max"/>
        <color rgb="FFFFFF00"/>
        <color rgb="FFFFFF00"/>
      </colorScale>
    </cfRule>
  </conditionalFormatting>
  <conditionalFormatting sqref="H39">
    <cfRule type="colorScale" priority="929" dxfId="0">
      <colorScale>
        <cfvo type="min" val="0"/>
        <cfvo type="max"/>
        <color rgb="FFFFFF00"/>
        <color rgb="FFFFFF00"/>
      </colorScale>
    </cfRule>
  </conditionalFormatting>
  <conditionalFormatting sqref="H42">
    <cfRule type="colorScale" priority="928" dxfId="0">
      <colorScale>
        <cfvo type="min" val="0"/>
        <cfvo type="max"/>
        <color rgb="FFFFFF00"/>
        <color rgb="FFFFFF00"/>
      </colorScale>
    </cfRule>
  </conditionalFormatting>
  <conditionalFormatting sqref="H48">
    <cfRule type="colorScale" priority="927" dxfId="0">
      <colorScale>
        <cfvo type="min" val="0"/>
        <cfvo type="max"/>
        <color rgb="FFFFFF00"/>
        <color rgb="FFFFFF00"/>
      </colorScale>
    </cfRule>
  </conditionalFormatting>
  <conditionalFormatting sqref="H60">
    <cfRule type="colorScale" priority="926" dxfId="0">
      <colorScale>
        <cfvo type="min" val="0"/>
        <cfvo type="max"/>
        <color rgb="FFFFFF00"/>
        <color rgb="FFFFFF00"/>
      </colorScale>
    </cfRule>
  </conditionalFormatting>
  <conditionalFormatting sqref="H56">
    <cfRule type="colorScale" priority="924" dxfId="0">
      <colorScale>
        <cfvo type="min" val="0"/>
        <cfvo type="max"/>
        <color rgb="FFFFFF00"/>
        <color rgb="FFFFFF00"/>
      </colorScale>
    </cfRule>
  </conditionalFormatting>
  <conditionalFormatting sqref="H58">
    <cfRule type="colorScale" priority="923" dxfId="0">
      <colorScale>
        <cfvo type="min" val="0"/>
        <cfvo type="max"/>
        <color rgb="FFFFFF00"/>
        <color rgb="FFFFFF00"/>
      </colorScale>
    </cfRule>
  </conditionalFormatting>
  <conditionalFormatting sqref="H3:H11">
    <cfRule type="colorScale" priority="922" dxfId="0">
      <colorScale>
        <cfvo type="min" val="0"/>
        <cfvo type="max"/>
        <color theme="0"/>
        <color theme="0"/>
      </colorScale>
    </cfRule>
  </conditionalFormatting>
  <conditionalFormatting sqref="H3:H11">
    <cfRule type="colorScale" priority="921" dxfId="0">
      <colorScale>
        <cfvo type="min" val="0"/>
        <cfvo type="max"/>
        <color rgb="FFFFFF00"/>
        <color rgb="FFFFEF9C"/>
      </colorScale>
    </cfRule>
  </conditionalFormatting>
  <conditionalFormatting sqref="H3">
    <cfRule type="colorScale" priority="920" dxfId="0">
      <colorScale>
        <cfvo type="min" val="0"/>
        <cfvo type="max"/>
        <color rgb="FFFFFF00"/>
        <color rgb="FFFFFF00"/>
      </colorScale>
    </cfRule>
  </conditionalFormatting>
  <conditionalFormatting sqref="H12">
    <cfRule type="colorScale" priority="918" dxfId="0">
      <colorScale>
        <cfvo type="min" val="0"/>
        <cfvo type="max"/>
        <color theme="0"/>
        <color theme="0"/>
      </colorScale>
    </cfRule>
  </conditionalFormatting>
  <conditionalFormatting sqref="H12">
    <cfRule type="colorScale" priority="917" dxfId="0">
      <colorScale>
        <cfvo type="min" val="0"/>
        <cfvo type="max"/>
        <color rgb="FFFFFF00"/>
        <color rgb="FFFFEF9C"/>
      </colorScale>
    </cfRule>
  </conditionalFormatting>
  <conditionalFormatting sqref="H18">
    <cfRule type="colorScale" priority="915" dxfId="0">
      <colorScale>
        <cfvo type="min" val="0"/>
        <cfvo type="max"/>
        <color theme="0"/>
        <color theme="0"/>
      </colorScale>
    </cfRule>
  </conditionalFormatting>
  <conditionalFormatting sqref="H18">
    <cfRule type="colorScale" priority="914" dxfId="0">
      <colorScale>
        <cfvo type="min" val="0"/>
        <cfvo type="max"/>
        <color rgb="FFFFFF00"/>
        <color rgb="FFFFEF9C"/>
      </colorScale>
    </cfRule>
  </conditionalFormatting>
  <conditionalFormatting sqref="H25">
    <cfRule type="colorScale" priority="912" dxfId="0">
      <colorScale>
        <cfvo type="min" val="0"/>
        <cfvo type="max"/>
        <color theme="0"/>
        <color theme="0"/>
      </colorScale>
    </cfRule>
  </conditionalFormatting>
  <conditionalFormatting sqref="H25">
    <cfRule type="colorScale" priority="911" dxfId="0">
      <colorScale>
        <cfvo type="min" val="0"/>
        <cfvo type="max"/>
        <color rgb="FFFFFF00"/>
        <color rgb="FFFFEF9C"/>
      </colorScale>
    </cfRule>
  </conditionalFormatting>
  <conditionalFormatting sqref="H31">
    <cfRule type="colorScale" priority="909" dxfId="0">
      <colorScale>
        <cfvo type="min" val="0"/>
        <cfvo type="max"/>
        <color theme="0"/>
        <color theme="0"/>
      </colorScale>
    </cfRule>
  </conditionalFormatting>
  <conditionalFormatting sqref="H31">
    <cfRule type="colorScale" priority="908" dxfId="0">
      <colorScale>
        <cfvo type="min" val="0"/>
        <cfvo type="max"/>
        <color rgb="FFFFFF00"/>
        <color rgb="FFFFEF9C"/>
      </colorScale>
    </cfRule>
  </conditionalFormatting>
  <conditionalFormatting sqref="H34">
    <cfRule type="colorScale" priority="906" dxfId="0">
      <colorScale>
        <cfvo type="min" val="0"/>
        <cfvo type="max"/>
        <color theme="0"/>
        <color theme="0"/>
      </colorScale>
    </cfRule>
  </conditionalFormatting>
  <conditionalFormatting sqref="H34">
    <cfRule type="colorScale" priority="905" dxfId="0">
      <colorScale>
        <cfvo type="min" val="0"/>
        <cfvo type="max"/>
        <color rgb="FFFFFF00"/>
        <color rgb="FFFFEF9C"/>
      </colorScale>
    </cfRule>
  </conditionalFormatting>
  <conditionalFormatting sqref="H39">
    <cfRule type="colorScale" priority="903" dxfId="0">
      <colorScale>
        <cfvo type="min" val="0"/>
        <cfvo type="max"/>
        <color theme="0"/>
        <color theme="0"/>
      </colorScale>
    </cfRule>
  </conditionalFormatting>
  <conditionalFormatting sqref="H39">
    <cfRule type="colorScale" priority="902" dxfId="0">
      <colorScale>
        <cfvo type="min" val="0"/>
        <cfvo type="max"/>
        <color rgb="FFFFFF00"/>
        <color rgb="FFFFEF9C"/>
      </colorScale>
    </cfRule>
  </conditionalFormatting>
  <conditionalFormatting sqref="H42">
    <cfRule type="colorScale" priority="900" dxfId="0">
      <colorScale>
        <cfvo type="min" val="0"/>
        <cfvo type="max"/>
        <color theme="0"/>
        <color theme="0"/>
      </colorScale>
    </cfRule>
  </conditionalFormatting>
  <conditionalFormatting sqref="H42">
    <cfRule type="colorScale" priority="899" dxfId="0">
      <colorScale>
        <cfvo type="min" val="0"/>
        <cfvo type="max"/>
        <color rgb="FFFFFF00"/>
        <color rgb="FFFFEF9C"/>
      </colorScale>
    </cfRule>
  </conditionalFormatting>
  <conditionalFormatting sqref="H48">
    <cfRule type="colorScale" priority="896" dxfId="0">
      <colorScale>
        <cfvo type="min" val="0"/>
        <cfvo type="max"/>
        <color theme="0"/>
        <color theme="0"/>
      </colorScale>
    </cfRule>
  </conditionalFormatting>
  <conditionalFormatting sqref="H48">
    <cfRule type="colorScale" priority="895" dxfId="0">
      <colorScale>
        <cfvo type="min" val="0"/>
        <cfvo type="max"/>
        <color rgb="FFFFFF00"/>
        <color rgb="FFFFEF9C"/>
      </colorScale>
    </cfRule>
  </conditionalFormatting>
  <conditionalFormatting sqref="H56">
    <cfRule type="colorScale" priority="890" dxfId="0">
      <colorScale>
        <cfvo type="min" val="0"/>
        <cfvo type="max"/>
        <color theme="0"/>
        <color theme="0"/>
      </colorScale>
    </cfRule>
  </conditionalFormatting>
  <conditionalFormatting sqref="H56">
    <cfRule type="colorScale" priority="889" dxfId="0">
      <colorScale>
        <cfvo type="min" val="0"/>
        <cfvo type="max"/>
        <color rgb="FFFFFF00"/>
        <color rgb="FFFFEF9C"/>
      </colorScale>
    </cfRule>
  </conditionalFormatting>
  <conditionalFormatting sqref="H58">
    <cfRule type="colorScale" priority="887" dxfId="0">
      <colorScale>
        <cfvo type="min" val="0"/>
        <cfvo type="max"/>
        <color theme="0"/>
        <color theme="0"/>
      </colorScale>
    </cfRule>
  </conditionalFormatting>
  <conditionalFormatting sqref="H58">
    <cfRule type="colorScale" priority="886" dxfId="0">
      <colorScale>
        <cfvo type="min" val="0"/>
        <cfvo type="max"/>
        <color rgb="FFFFFF00"/>
        <color rgb="FFFFEF9C"/>
      </colorScale>
    </cfRule>
  </conditionalFormatting>
  <conditionalFormatting sqref="H60">
    <cfRule type="colorScale" priority="885" dxfId="0">
      <colorScale>
        <cfvo type="min" val="0"/>
        <cfvo type="max"/>
        <color rgb="FFFFFF00"/>
        <color rgb="FFFFFF00"/>
      </colorScale>
    </cfRule>
  </conditionalFormatting>
  <conditionalFormatting sqref="H60">
    <cfRule type="colorScale" priority="884" dxfId="0">
      <colorScale>
        <cfvo type="min" val="0"/>
        <cfvo type="max"/>
        <color theme="0"/>
        <color theme="0"/>
      </colorScale>
    </cfRule>
  </conditionalFormatting>
  <conditionalFormatting sqref="H60">
    <cfRule type="colorScale" priority="883" dxfId="0">
      <colorScale>
        <cfvo type="min" val="0"/>
        <cfvo type="max"/>
        <color rgb="FFFFFF00"/>
        <color rgb="FFFFEF9C"/>
      </colorScale>
    </cfRule>
  </conditionalFormatting>
  <conditionalFormatting sqref="H32:H33">
    <cfRule type="colorScale" priority="882" dxfId="0">
      <colorScale>
        <cfvo type="min" val="0"/>
        <cfvo type="max"/>
        <color rgb="FFFFFF00"/>
        <color rgb="FFFFFF00"/>
      </colorScale>
    </cfRule>
  </conditionalFormatting>
  <conditionalFormatting sqref="H32:H33">
    <cfRule type="colorScale" priority="881" dxfId="0">
      <colorScale>
        <cfvo type="min" val="0"/>
        <cfvo type="max"/>
        <color theme="0"/>
        <color theme="0"/>
      </colorScale>
    </cfRule>
  </conditionalFormatting>
  <conditionalFormatting sqref="H32:H33">
    <cfRule type="colorScale" priority="880" dxfId="0">
      <colorScale>
        <cfvo type="min" val="0"/>
        <cfvo type="max"/>
        <color rgb="FFFFFF00"/>
        <color rgb="FFFFEF9C"/>
      </colorScale>
    </cfRule>
  </conditionalFormatting>
  <conditionalFormatting sqref="H2">
    <cfRule type="colorScale" priority="878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877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876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875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874" dxfId="0">
      <colorScale>
        <cfvo type="min" val="0"/>
        <cfvo type="max"/>
        <color theme="0"/>
        <color theme="0"/>
      </colorScale>
    </cfRule>
  </conditionalFormatting>
  <conditionalFormatting sqref="H30">
    <cfRule type="colorScale" priority="873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70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68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867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865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864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862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861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859" dxfId="0">
      <colorScale>
        <cfvo type="min" val="0"/>
        <cfvo type="max"/>
        <color rgb="FFFFEF9C"/>
        <color rgb="FFFF7128"/>
      </colorScale>
    </cfRule>
  </conditionalFormatting>
  <conditionalFormatting sqref="H53:H54">
    <cfRule type="colorScale" priority="1427" dxfId="0">
      <colorScale>
        <cfvo type="min" val="0"/>
        <cfvo type="max"/>
        <color rgb="FFFFFF00"/>
        <color rgb="FFFFFF00"/>
      </colorScale>
    </cfRule>
  </conditionalFormatting>
  <conditionalFormatting sqref="H53:H54">
    <cfRule type="colorScale" priority="1447" dxfId="0">
      <colorScale>
        <cfvo type="min" val="0"/>
        <cfvo type="max"/>
        <color theme="0"/>
        <color theme="0"/>
      </colorScale>
    </cfRule>
  </conditionalFormatting>
  <conditionalFormatting sqref="H53:H54">
    <cfRule type="colorScale" priority="1448" dxfId="0">
      <colorScale>
        <cfvo type="min" val="0"/>
        <cfvo type="max"/>
        <color rgb="FFFFFF00"/>
        <color rgb="FFFFEF9C"/>
      </colorScale>
    </cfRule>
  </conditionalFormatting>
  <conditionalFormatting sqref="H26:H30">
    <cfRule type="colorScale" priority="851" dxfId="0">
      <colorScale>
        <cfvo type="min" val="0"/>
        <cfvo type="max"/>
        <color theme="0"/>
        <color theme="0"/>
      </colorScale>
    </cfRule>
  </conditionalFormatting>
  <conditionalFormatting sqref="H26:H30">
    <cfRule type="colorScale" priority="850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849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848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847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846" dxfId="0">
      <colorScale>
        <cfvo type="min" val="0"/>
        <cfvo type="max"/>
        <color theme="0"/>
        <color theme="0"/>
      </colorScale>
    </cfRule>
  </conditionalFormatting>
  <conditionalFormatting sqref="H30">
    <cfRule type="colorScale" priority="845" dxfId="0">
      <colorScale>
        <cfvo type="min" val="0"/>
        <cfvo type="max"/>
        <color theme="0"/>
        <color theme="0"/>
      </colorScale>
    </cfRule>
  </conditionalFormatting>
  <conditionalFormatting sqref="H26:H30">
    <cfRule type="colorScale" priority="844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843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842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841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840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39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38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37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836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835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834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833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832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831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830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829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828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827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826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825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824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823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822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821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820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819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818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817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816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815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814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813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812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811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810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809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808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07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06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05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804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803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02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01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800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799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98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97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96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95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94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93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92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91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90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89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788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787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786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785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784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783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782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781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780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779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778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777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776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775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774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773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772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771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770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769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768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767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766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765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764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763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762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761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760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759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758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757" dxfId="0">
      <colorScale>
        <cfvo type="min" val="0"/>
        <cfvo type="max"/>
        <color rgb="FFFFEF9C"/>
        <color rgb="FFFF7128"/>
      </colorScale>
    </cfRule>
  </conditionalFormatting>
  <conditionalFormatting sqref="H43:H47">
    <cfRule type="colorScale" priority="756" dxfId="0">
      <colorScale>
        <cfvo type="min" val="0"/>
        <cfvo type="max"/>
        <color theme="0"/>
        <color theme="0"/>
      </colorScale>
    </cfRule>
  </conditionalFormatting>
  <conditionalFormatting sqref="H43:H47">
    <cfRule type="colorScale" priority="755" dxfId="0">
      <colorScale>
        <cfvo type="min" val="0"/>
        <cfvo type="max"/>
        <color theme="0"/>
        <color theme="0"/>
      </colorScale>
    </cfRule>
  </conditionalFormatting>
  <conditionalFormatting sqref="H43:H47">
    <cfRule type="colorScale" priority="754" dxfId="0">
      <colorScale>
        <cfvo type="min" val="0"/>
        <cfvo type="max"/>
        <color rgb="FFFFEF9C"/>
        <color rgb="FFFF7128"/>
      </colorScale>
    </cfRule>
  </conditionalFormatting>
  <conditionalFormatting sqref="H49:H52">
    <cfRule type="colorScale" priority="753" dxfId="0">
      <colorScale>
        <cfvo type="min" val="0"/>
        <cfvo type="max"/>
        <color theme="0"/>
        <color theme="0"/>
      </colorScale>
    </cfRule>
  </conditionalFormatting>
  <conditionalFormatting sqref="H49:H52">
    <cfRule type="colorScale" priority="752" dxfId="0">
      <colorScale>
        <cfvo type="min" val="0"/>
        <cfvo type="max"/>
        <color theme="0"/>
        <color theme="0"/>
      </colorScale>
    </cfRule>
  </conditionalFormatting>
  <conditionalFormatting sqref="H49:H52">
    <cfRule type="colorScale" priority="751" dxfId="0">
      <colorScale>
        <cfvo type="min" val="0"/>
        <cfvo type="max"/>
        <color rgb="FFFFEF9C"/>
        <color rgb="FFFF7128"/>
      </colorScale>
    </cfRule>
  </conditionalFormatting>
  <conditionalFormatting sqref="H55">
    <cfRule type="colorScale" priority="750" dxfId="0">
      <colorScale>
        <cfvo type="min" val="0"/>
        <cfvo type="max"/>
        <color theme="0"/>
        <color theme="0"/>
      </colorScale>
    </cfRule>
  </conditionalFormatting>
  <conditionalFormatting sqref="H55">
    <cfRule type="colorScale" priority="749" dxfId="0">
      <colorScale>
        <cfvo type="min" val="0"/>
        <cfvo type="max"/>
        <color theme="0"/>
        <color theme="0"/>
      </colorScale>
    </cfRule>
  </conditionalFormatting>
  <conditionalFormatting sqref="H55">
    <cfRule type="colorScale" priority="748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747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746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745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744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743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742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741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740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739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738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737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736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735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34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33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32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731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730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29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28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27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726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725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24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23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22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721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720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19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18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717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716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15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14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13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12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11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10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09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08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07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06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05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04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03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702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01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700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699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698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697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696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695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94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93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92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691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690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89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88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87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686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685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84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83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82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681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680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79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78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677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676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675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674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673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672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671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670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669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668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667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666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665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664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663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62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61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60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659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658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57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56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55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654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653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52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51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50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649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648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47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46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645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644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643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642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641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640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639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638" dxfId="0">
      <colorScale>
        <cfvo type="min" val="0"/>
        <cfvo type="max"/>
        <color rgb="FFFFEF9C"/>
        <color rgb="FFFF7128"/>
      </colorScale>
    </cfRule>
  </conditionalFormatting>
  <conditionalFormatting sqref="H47">
    <cfRule type="colorScale" priority="637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636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635" dxfId="0">
      <colorScale>
        <cfvo type="min" val="0"/>
        <cfvo type="max"/>
        <color rgb="FFFFEF9C"/>
        <color rgb="FFFF7128"/>
      </colorScale>
    </cfRule>
  </conditionalFormatting>
  <conditionalFormatting sqref="H47">
    <cfRule type="colorScale" priority="634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633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632" dxfId="0">
      <colorScale>
        <cfvo type="min" val="0"/>
        <cfvo type="max"/>
        <color rgb="FFFFEF9C"/>
        <color rgb="FFFF7128"/>
      </colorScale>
    </cfRule>
  </conditionalFormatting>
  <conditionalFormatting sqref="H50">
    <cfRule type="colorScale" priority="631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630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629" dxfId="0">
      <colorScale>
        <cfvo type="min" val="0"/>
        <cfvo type="max"/>
        <color rgb="FFFFEF9C"/>
        <color rgb="FFFF7128"/>
      </colorScale>
    </cfRule>
  </conditionalFormatting>
  <conditionalFormatting sqref="H50">
    <cfRule type="colorScale" priority="628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627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626" dxfId="0">
      <colorScale>
        <cfvo type="min" val="0"/>
        <cfvo type="max"/>
        <color rgb="FFFFEF9C"/>
        <color rgb="FFFF7128"/>
      </colorScale>
    </cfRule>
  </conditionalFormatting>
  <conditionalFormatting sqref="H51">
    <cfRule type="colorScale" priority="625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624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623" dxfId="0">
      <colorScale>
        <cfvo type="min" val="0"/>
        <cfvo type="max"/>
        <color rgb="FFFFEF9C"/>
        <color rgb="FFFF7128"/>
      </colorScale>
    </cfRule>
  </conditionalFormatting>
  <conditionalFormatting sqref="H51">
    <cfRule type="colorScale" priority="622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621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620" dxfId="0">
      <colorScale>
        <cfvo type="min" val="0"/>
        <cfvo type="max"/>
        <color rgb="FFFFEF9C"/>
        <color rgb="FFFF7128"/>
      </colorScale>
    </cfRule>
  </conditionalFormatting>
  <conditionalFormatting sqref="H55">
    <cfRule type="colorScale" priority="619" dxfId="0">
      <colorScale>
        <cfvo type="min" val="0"/>
        <cfvo type="max"/>
        <color theme="0"/>
        <color theme="0"/>
      </colorScale>
    </cfRule>
  </conditionalFormatting>
  <conditionalFormatting sqref="H55">
    <cfRule type="colorScale" priority="618" dxfId="0">
      <colorScale>
        <cfvo type="min" val="0"/>
        <cfvo type="max"/>
        <color theme="0"/>
        <color theme="0"/>
      </colorScale>
    </cfRule>
  </conditionalFormatting>
  <conditionalFormatting sqref="H55">
    <cfRule type="colorScale" priority="617" dxfId="0">
      <colorScale>
        <cfvo type="min" val="0"/>
        <cfvo type="max"/>
        <color rgb="FFFFEF9C"/>
        <color rgb="FFFF7128"/>
      </colorScale>
    </cfRule>
  </conditionalFormatting>
  <conditionalFormatting sqref="H55">
    <cfRule type="colorScale" priority="616" dxfId="0">
      <colorScale>
        <cfvo type="min" val="0"/>
        <cfvo type="max"/>
        <color theme="0"/>
        <color theme="0"/>
      </colorScale>
    </cfRule>
  </conditionalFormatting>
  <conditionalFormatting sqref="H55">
    <cfRule type="colorScale" priority="615" dxfId="0">
      <colorScale>
        <cfvo type="min" val="0"/>
        <cfvo type="max"/>
        <color theme="0"/>
        <color theme="0"/>
      </colorScale>
    </cfRule>
  </conditionalFormatting>
  <conditionalFormatting sqref="H55">
    <cfRule type="colorScale" priority="614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613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612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611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610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609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608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607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606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605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604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603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602" dxfId="0">
      <colorScale>
        <cfvo type="min" val="0"/>
        <cfvo type="max"/>
        <color rgb="FFFFEF9C"/>
        <color rgb="FFFF7128"/>
      </colorScale>
    </cfRule>
  </conditionalFormatting>
  <conditionalFormatting sqref="H49">
    <cfRule type="colorScale" priority="601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600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599" dxfId="0">
      <colorScale>
        <cfvo type="min" val="0"/>
        <cfvo type="max"/>
        <color rgb="FFFFEF9C"/>
        <color rgb="FFFF7128"/>
      </colorScale>
    </cfRule>
  </conditionalFormatting>
  <conditionalFormatting sqref="H49">
    <cfRule type="colorScale" priority="598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597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596" dxfId="0">
      <colorScale>
        <cfvo type="min" val="0"/>
        <cfvo type="max"/>
        <color rgb="FFFFEF9C"/>
        <color rgb="FFFF7128"/>
      </colorScale>
    </cfRule>
  </conditionalFormatting>
  <conditionalFormatting sqref="H44:H46">
    <cfRule type="colorScale" priority="595" dxfId="0">
      <colorScale>
        <cfvo type="min" val="0"/>
        <cfvo type="max"/>
        <color theme="0"/>
        <color theme="0"/>
      </colorScale>
    </cfRule>
  </conditionalFormatting>
  <conditionalFormatting sqref="H44:H46">
    <cfRule type="colorScale" priority="594" dxfId="0">
      <colorScale>
        <cfvo type="min" val="0"/>
        <cfvo type="max"/>
        <color theme="0"/>
        <color theme="0"/>
      </colorScale>
    </cfRule>
  </conditionalFormatting>
  <conditionalFormatting sqref="H44:H46">
    <cfRule type="colorScale" priority="593" dxfId="0">
      <colorScale>
        <cfvo type="min" val="0"/>
        <cfvo type="max"/>
        <color rgb="FFFFEF9C"/>
        <color rgb="FFFF7128"/>
      </colorScale>
    </cfRule>
  </conditionalFormatting>
  <conditionalFormatting sqref="H44:H46">
    <cfRule type="colorScale" priority="592" dxfId="0">
      <colorScale>
        <cfvo type="min" val="0"/>
        <cfvo type="max"/>
        <color theme="0"/>
        <color theme="0"/>
      </colorScale>
    </cfRule>
  </conditionalFormatting>
  <conditionalFormatting sqref="H44:H46">
    <cfRule type="colorScale" priority="591" dxfId="0">
      <colorScale>
        <cfvo type="min" val="0"/>
        <cfvo type="max"/>
        <color theme="0"/>
        <color theme="0"/>
      </colorScale>
    </cfRule>
  </conditionalFormatting>
  <conditionalFormatting sqref="H44:H46">
    <cfRule type="colorScale" priority="590" dxfId="0">
      <colorScale>
        <cfvo type="min" val="0"/>
        <cfvo type="max"/>
        <color rgb="FFFFEF9C"/>
        <color rgb="FFFF7128"/>
      </colorScale>
    </cfRule>
  </conditionalFormatting>
  <conditionalFormatting sqref="H26">
    <cfRule type="colorScale" priority="589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588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587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586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585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584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583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582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581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580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579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578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77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76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75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574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73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72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571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70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69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568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67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66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565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64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63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562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61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60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559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58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57" dxfId="0">
      <colorScale>
        <cfvo type="min" val="0"/>
        <cfvo type="max"/>
        <color rgb="FFFFEF9C"/>
        <color rgb="FFFF7128"/>
      </colorScale>
    </cfRule>
  </conditionalFormatting>
  <conditionalFormatting sqref="H35">
    <cfRule type="colorScale" priority="556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55" dxfId="0">
      <colorScale>
        <cfvo type="min" val="0"/>
        <cfvo type="max"/>
        <color theme="0"/>
        <color theme="0"/>
      </colorScale>
    </cfRule>
  </conditionalFormatting>
  <conditionalFormatting sqref="H35">
    <cfRule type="colorScale" priority="554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53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52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51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50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49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48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47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46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45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44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43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42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41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40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39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38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37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36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35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34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33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32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31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30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29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28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27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26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25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24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23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22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21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20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19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18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17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16" dxfId="0">
      <colorScale>
        <cfvo type="min" val="0"/>
        <cfvo type="max"/>
        <color theme="0"/>
        <color theme="0"/>
      </colorScale>
    </cfRule>
  </conditionalFormatting>
  <conditionalFormatting sqref="H36">
    <cfRule type="colorScale" priority="515" dxfId="0">
      <colorScale>
        <cfvo type="min" val="0"/>
        <cfvo type="max"/>
        <color rgb="FFFFEF9C"/>
        <color rgb="FFFF7128"/>
      </colorScale>
    </cfRule>
  </conditionalFormatting>
  <conditionalFormatting sqref="H36">
    <cfRule type="colorScale" priority="514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513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512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511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510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509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508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507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506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505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504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503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502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501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500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99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98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97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96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95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94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93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92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91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90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89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88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87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86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85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84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83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82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81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80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79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78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77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76" dxfId="0">
      <colorScale>
        <cfvo type="min" val="0"/>
        <cfvo type="max"/>
        <color theme="0"/>
        <color theme="0"/>
      </colorScale>
    </cfRule>
  </conditionalFormatting>
  <conditionalFormatting sqref="H38">
    <cfRule type="colorScale" priority="475" dxfId="0">
      <colorScale>
        <cfvo type="min" val="0"/>
        <cfvo type="max"/>
        <color rgb="FFFFEF9C"/>
        <color rgb="FFFF7128"/>
      </colorScale>
    </cfRule>
  </conditionalFormatting>
  <conditionalFormatting sqref="H38">
    <cfRule type="colorScale" priority="474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73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72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71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70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69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68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67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66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65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64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63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62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61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60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59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58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57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56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55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54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53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52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51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50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49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48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47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46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45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44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43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42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41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40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39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38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37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36" dxfId="0">
      <colorScale>
        <cfvo type="min" val="0"/>
        <cfvo type="max"/>
        <color theme="0"/>
        <color theme="0"/>
      </colorScale>
    </cfRule>
  </conditionalFormatting>
  <conditionalFormatting sqref="H37">
    <cfRule type="colorScale" priority="435" dxfId="0">
      <colorScale>
        <cfvo type="min" val="0"/>
        <cfvo type="max"/>
        <color rgb="FFFFEF9C"/>
        <color rgb="FFFF7128"/>
      </colorScale>
    </cfRule>
  </conditionalFormatting>
  <conditionalFormatting sqref="H37">
    <cfRule type="colorScale" priority="434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433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32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31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430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29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28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427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26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25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424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23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22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421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20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19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418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17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16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415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14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13" dxfId="0">
      <colorScale>
        <cfvo type="min" val="0"/>
        <cfvo type="max"/>
        <color rgb="FFFFEF9C"/>
        <color rgb="FFFF7128"/>
      </colorScale>
    </cfRule>
  </conditionalFormatting>
  <conditionalFormatting sqref="H40">
    <cfRule type="colorScale" priority="412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11" dxfId="0">
      <colorScale>
        <cfvo type="min" val="0"/>
        <cfvo type="max"/>
        <color theme="0"/>
        <color theme="0"/>
      </colorScale>
    </cfRule>
  </conditionalFormatting>
  <conditionalFormatting sqref="H40">
    <cfRule type="colorScale" priority="410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409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408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407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406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405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404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403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402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401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400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99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98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97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96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95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94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93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92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91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90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89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88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87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86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85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84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83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82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81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80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79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78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77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76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75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74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73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72" dxfId="0">
      <colorScale>
        <cfvo type="min" val="0"/>
        <cfvo type="max"/>
        <color theme="0"/>
        <color theme="0"/>
      </colorScale>
    </cfRule>
  </conditionalFormatting>
  <conditionalFormatting sqref="H41">
    <cfRule type="colorScale" priority="371" dxfId="0">
      <colorScale>
        <cfvo type="min" val="0"/>
        <cfvo type="max"/>
        <color rgb="FFFFEF9C"/>
        <color rgb="FFFF7128"/>
      </colorScale>
    </cfRule>
  </conditionalFormatting>
  <conditionalFormatting sqref="H41">
    <cfRule type="colorScale" priority="370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69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68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67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66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65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64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63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62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61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60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59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58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57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56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55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54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53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52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51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50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49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48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47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46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345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344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343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342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341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340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339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338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337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336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335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334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33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32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31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30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29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28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27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26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25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24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23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22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21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20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19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18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17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16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15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14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13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12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11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10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09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08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07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06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05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04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03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02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301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300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99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98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297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96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95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294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93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92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291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90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89" dxfId="0">
      <colorScale>
        <cfvo type="min" val="0"/>
        <cfvo type="max"/>
        <color rgb="FFFFEF9C"/>
        <color rgb="FFFF7128"/>
      </colorScale>
    </cfRule>
  </conditionalFormatting>
  <conditionalFormatting sqref="H57">
    <cfRule type="colorScale" priority="288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87" dxfId="0">
      <colorScale>
        <cfvo type="min" val="0"/>
        <cfvo type="max"/>
        <color theme="0"/>
        <color theme="0"/>
      </colorScale>
    </cfRule>
  </conditionalFormatting>
  <conditionalFormatting sqref="H57">
    <cfRule type="colorScale" priority="286" dxfId="0">
      <colorScale>
        <cfvo type="min" val="0"/>
        <cfvo type="max"/>
        <color rgb="FFFFEF9C"/>
        <color rgb="FFFF7128"/>
      </colorScale>
    </cfRule>
  </conditionalFormatting>
  <conditionalFormatting sqref="H49">
    <cfRule type="colorScale" priority="285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284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283" dxfId="0">
      <colorScale>
        <cfvo type="min" val="0"/>
        <cfvo type="max"/>
        <color rgb="FFFFEF9C"/>
        <color rgb="FFFF7128"/>
      </colorScale>
    </cfRule>
  </conditionalFormatting>
  <conditionalFormatting sqref="H49">
    <cfRule type="colorScale" priority="282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281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280" dxfId="0">
      <colorScale>
        <cfvo type="min" val="0"/>
        <cfvo type="max"/>
        <color rgb="FFFFEF9C"/>
        <color rgb="FFFF7128"/>
      </colorScale>
    </cfRule>
  </conditionalFormatting>
  <conditionalFormatting sqref="H49">
    <cfRule type="colorScale" priority="279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278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277" dxfId="0">
      <colorScale>
        <cfvo type="min" val="0"/>
        <cfvo type="max"/>
        <color rgb="FFFFEF9C"/>
        <color rgb="FFFF7128"/>
      </colorScale>
    </cfRule>
  </conditionalFormatting>
  <conditionalFormatting sqref="H49">
    <cfRule type="colorScale" priority="276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275" dxfId="0">
      <colorScale>
        <cfvo type="min" val="0"/>
        <cfvo type="max"/>
        <color theme="0"/>
        <color theme="0"/>
      </colorScale>
    </cfRule>
  </conditionalFormatting>
  <conditionalFormatting sqref="H49">
    <cfRule type="colorScale" priority="274" dxfId="0">
      <colorScale>
        <cfvo type="min" val="0"/>
        <cfvo type="max"/>
        <color rgb="FFFFEF9C"/>
        <color rgb="FFFF7128"/>
      </colorScale>
    </cfRule>
  </conditionalFormatting>
  <conditionalFormatting sqref="H26">
    <cfRule type="colorScale" priority="273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272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271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270" dxfId="0">
      <colorScale>
        <cfvo type="min" val="0"/>
        <cfvo type="max"/>
        <color rgb="FFFFEF9C"/>
        <color rgb="FFFF7128"/>
      </colorScale>
    </cfRule>
  </conditionalFormatting>
  <conditionalFormatting sqref="H26">
    <cfRule type="colorScale" priority="269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268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267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266" dxfId="0">
      <colorScale>
        <cfvo type="min" val="0"/>
        <cfvo type="max"/>
        <color rgb="FFFFEF9C"/>
        <color rgb="FFFF7128"/>
      </colorScale>
    </cfRule>
  </conditionalFormatting>
  <conditionalFormatting sqref="H26">
    <cfRule type="colorScale" priority="265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264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263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262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261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260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259" dxfId="0">
      <colorScale>
        <cfvo type="min" val="0"/>
        <cfvo type="max"/>
        <color rgb="FFFFEF9C"/>
        <color rgb="FFFF7128"/>
      </colorScale>
    </cfRule>
  </conditionalFormatting>
  <conditionalFormatting sqref="H27:H28">
    <cfRule type="colorScale" priority="258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257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256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255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254" dxfId="0">
      <colorScale>
        <cfvo type="min" val="0"/>
        <cfvo type="max"/>
        <color rgb="FFFFEF9C"/>
        <color rgb="FFFF7128"/>
      </colorScale>
    </cfRule>
  </conditionalFormatting>
  <conditionalFormatting sqref="H27">
    <cfRule type="colorScale" priority="253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252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251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250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249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248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247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246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245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244" dxfId="0">
      <colorScale>
        <cfvo type="min" val="0"/>
        <cfvo type="max"/>
        <color theme="0"/>
        <color theme="0"/>
      </colorScale>
    </cfRule>
  </conditionalFormatting>
  <conditionalFormatting sqref="H30">
    <cfRule type="colorScale" priority="243" dxfId="0">
      <colorScale>
        <cfvo type="min" val="0"/>
        <cfvo type="max"/>
        <color theme="0"/>
        <color theme="0"/>
      </colorScale>
    </cfRule>
  </conditionalFormatting>
  <conditionalFormatting sqref="H30">
    <cfRule type="colorScale" priority="242" dxfId="0">
      <colorScale>
        <cfvo type="min" val="0"/>
        <cfvo type="max"/>
        <color theme="0"/>
        <color theme="0"/>
      </colorScale>
    </cfRule>
  </conditionalFormatting>
  <conditionalFormatting sqref="H30">
    <cfRule type="colorScale" priority="241" dxfId="0">
      <colorScale>
        <cfvo type="min" val="0"/>
        <cfvo type="max"/>
        <color theme="0"/>
        <color theme="0"/>
      </colorScale>
    </cfRule>
  </conditionalFormatting>
  <conditionalFormatting sqref="H30">
    <cfRule type="colorScale" priority="240" dxfId="0">
      <colorScale>
        <cfvo type="min" val="0"/>
        <cfvo type="max"/>
        <color rgb="FFFFEF9C"/>
        <color rgb="FFFF7128"/>
      </colorScale>
    </cfRule>
  </conditionalFormatting>
  <conditionalFormatting sqref="H30">
    <cfRule type="colorScale" priority="239" dxfId="0">
      <colorScale>
        <cfvo type="min" val="0"/>
        <cfvo type="max"/>
        <color theme="0"/>
        <color theme="0"/>
      </colorScale>
    </cfRule>
  </conditionalFormatting>
  <conditionalFormatting sqref="H30">
    <cfRule type="colorScale" priority="238" dxfId="0">
      <colorScale>
        <cfvo type="min" val="0"/>
        <cfvo type="max"/>
        <color theme="0"/>
        <color theme="0"/>
      </colorScale>
    </cfRule>
  </conditionalFormatting>
  <conditionalFormatting sqref="H30">
    <cfRule type="colorScale" priority="237" dxfId="0">
      <colorScale>
        <cfvo type="min" val="0"/>
        <cfvo type="max"/>
        <color theme="0"/>
        <color theme="0"/>
      </colorScale>
    </cfRule>
  </conditionalFormatting>
  <conditionalFormatting sqref="H30">
    <cfRule type="colorScale" priority="236" dxfId="0">
      <colorScale>
        <cfvo type="min" val="0"/>
        <cfvo type="max"/>
        <color rgb="FFFFEF9C"/>
        <color rgb="FFFF7128"/>
      </colorScale>
    </cfRule>
  </conditionalFormatting>
  <conditionalFormatting sqref="H2:H60">
    <cfRule type="colorScale" priority="1564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227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26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25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24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23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222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21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20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219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18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17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216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15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14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213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12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11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210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09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08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207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06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05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204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203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02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01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200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99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198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97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96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195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94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93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192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91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90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189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88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87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186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85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84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183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82" dxfId="0">
      <colorScale>
        <cfvo type="min" val="0"/>
        <cfvo type="max"/>
        <color theme="0"/>
        <color theme="0"/>
      </colorScale>
    </cfRule>
  </conditionalFormatting>
  <conditionalFormatting sqref="H43">
    <cfRule type="colorScale" priority="181" dxfId="0">
      <colorScale>
        <cfvo type="min" val="0"/>
        <cfvo type="max"/>
        <color rgb="FFFFEF9C"/>
        <color rgb="FFFF7128"/>
      </colorScale>
    </cfRule>
  </conditionalFormatting>
  <conditionalFormatting sqref="H43">
    <cfRule type="colorScale" priority="180" dxfId="0">
      <colorScale>
        <cfvo type="min" val="0"/>
        <cfvo type="max"/>
        <color rgb="FFFFEF9C"/>
        <color rgb="FFFF7128"/>
      </colorScale>
    </cfRule>
  </conditionalFormatting>
  <conditionalFormatting sqref="H44">
    <cfRule type="colorScale" priority="179" dxfId="0">
      <colorScale>
        <cfvo type="min" val="0"/>
        <cfvo type="max"/>
        <color theme="0"/>
        <color theme="0"/>
      </colorScale>
    </cfRule>
  </conditionalFormatting>
  <conditionalFormatting sqref="H44">
    <cfRule type="colorScale" priority="178" dxfId="0">
      <colorScale>
        <cfvo type="min" val="0"/>
        <cfvo type="max"/>
        <color theme="0"/>
        <color theme="0"/>
      </colorScale>
    </cfRule>
  </conditionalFormatting>
  <conditionalFormatting sqref="H44">
    <cfRule type="colorScale" priority="177" dxfId="0">
      <colorScale>
        <cfvo type="min" val="0"/>
        <cfvo type="max"/>
        <color theme="0"/>
        <color theme="0"/>
      </colorScale>
    </cfRule>
  </conditionalFormatting>
  <conditionalFormatting sqref="H44">
    <cfRule type="colorScale" priority="176" dxfId="0">
      <colorScale>
        <cfvo type="min" val="0"/>
        <cfvo type="max"/>
        <color theme="0"/>
        <color theme="0"/>
      </colorScale>
    </cfRule>
  </conditionalFormatting>
  <conditionalFormatting sqref="H44">
    <cfRule type="colorScale" priority="175" dxfId="0">
      <colorScale>
        <cfvo type="min" val="0"/>
        <cfvo type="max"/>
        <color rgb="FFFFEF9C"/>
        <color rgb="FFFF7128"/>
      </colorScale>
    </cfRule>
  </conditionalFormatting>
  <conditionalFormatting sqref="H44">
    <cfRule type="colorScale" priority="174" dxfId="0">
      <colorScale>
        <cfvo type="min" val="0"/>
        <cfvo type="max"/>
        <color theme="0"/>
        <color theme="0"/>
      </colorScale>
    </cfRule>
  </conditionalFormatting>
  <conditionalFormatting sqref="H44">
    <cfRule type="colorScale" priority="173" dxfId="0">
      <colorScale>
        <cfvo type="min" val="0"/>
        <cfvo type="max"/>
        <color theme="0"/>
        <color theme="0"/>
      </colorScale>
    </cfRule>
  </conditionalFormatting>
  <conditionalFormatting sqref="H44">
    <cfRule type="colorScale" priority="172" dxfId="0">
      <colorScale>
        <cfvo type="min" val="0"/>
        <cfvo type="max"/>
        <color rgb="FFFFEF9C"/>
        <color rgb="FFFF7128"/>
      </colorScale>
    </cfRule>
  </conditionalFormatting>
  <conditionalFormatting sqref="H44">
    <cfRule type="colorScale" priority="171" dxfId="0">
      <colorScale>
        <cfvo type="min" val="0"/>
        <cfvo type="max"/>
        <color theme="0"/>
        <color theme="0"/>
      </colorScale>
    </cfRule>
  </conditionalFormatting>
  <conditionalFormatting sqref="H44">
    <cfRule type="colorScale" priority="170" dxfId="0">
      <colorScale>
        <cfvo type="min" val="0"/>
        <cfvo type="max"/>
        <color theme="0"/>
        <color theme="0"/>
      </colorScale>
    </cfRule>
  </conditionalFormatting>
  <conditionalFormatting sqref="H44">
    <cfRule type="colorScale" priority="169" dxfId="0">
      <colorScale>
        <cfvo type="min" val="0"/>
        <cfvo type="max"/>
        <color rgb="FFFFEF9C"/>
        <color rgb="FFFF7128"/>
      </colorScale>
    </cfRule>
  </conditionalFormatting>
  <conditionalFormatting sqref="H44">
    <cfRule type="colorScale" priority="168" dxfId="0">
      <colorScale>
        <cfvo type="min" val="0"/>
        <cfvo type="max"/>
        <color rgb="FFFFEF9C"/>
        <color rgb="FFFF7128"/>
      </colorScale>
    </cfRule>
  </conditionalFormatting>
  <conditionalFormatting sqref="H46">
    <cfRule type="colorScale" priority="167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66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65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64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63" dxfId="0">
      <colorScale>
        <cfvo type="min" val="0"/>
        <cfvo type="max"/>
        <color rgb="FFFFEF9C"/>
        <color rgb="FFFF7128"/>
      </colorScale>
    </cfRule>
  </conditionalFormatting>
  <conditionalFormatting sqref="H46">
    <cfRule type="colorScale" priority="162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61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60" dxfId="0">
      <colorScale>
        <cfvo type="min" val="0"/>
        <cfvo type="max"/>
        <color rgb="FFFFEF9C"/>
        <color rgb="FFFF7128"/>
      </colorScale>
    </cfRule>
  </conditionalFormatting>
  <conditionalFormatting sqref="H46">
    <cfRule type="colorScale" priority="159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58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57" dxfId="0">
      <colorScale>
        <cfvo type="min" val="0"/>
        <cfvo type="max"/>
        <color rgb="FFFFEF9C"/>
        <color rgb="FFFF7128"/>
      </colorScale>
    </cfRule>
  </conditionalFormatting>
  <conditionalFormatting sqref="H46">
    <cfRule type="colorScale" priority="156" dxfId="0">
      <colorScale>
        <cfvo type="min" val="0"/>
        <cfvo type="max"/>
        <color rgb="FFFFEF9C"/>
        <color rgb="FFFF7128"/>
      </colorScale>
    </cfRule>
  </conditionalFormatting>
  <conditionalFormatting sqref="H47">
    <cfRule type="colorScale" priority="155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154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153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152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151" dxfId="0">
      <colorScale>
        <cfvo type="min" val="0"/>
        <cfvo type="max"/>
        <color rgb="FFFFEF9C"/>
        <color rgb="FFFF7128"/>
      </colorScale>
    </cfRule>
  </conditionalFormatting>
  <conditionalFormatting sqref="H47">
    <cfRule type="colorScale" priority="150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149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148" dxfId="0">
      <colorScale>
        <cfvo type="min" val="0"/>
        <cfvo type="max"/>
        <color rgb="FFFFEF9C"/>
        <color rgb="FFFF7128"/>
      </colorScale>
    </cfRule>
  </conditionalFormatting>
  <conditionalFormatting sqref="H47">
    <cfRule type="colorScale" priority="147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146" dxfId="0">
      <colorScale>
        <cfvo type="min" val="0"/>
        <cfvo type="max"/>
        <color theme="0"/>
        <color theme="0"/>
      </colorScale>
    </cfRule>
  </conditionalFormatting>
  <conditionalFormatting sqref="H47">
    <cfRule type="colorScale" priority="145" dxfId="0">
      <colorScale>
        <cfvo type="min" val="0"/>
        <cfvo type="max"/>
        <color rgb="FFFFEF9C"/>
        <color rgb="FFFF7128"/>
      </colorScale>
    </cfRule>
  </conditionalFormatting>
  <conditionalFormatting sqref="H47">
    <cfRule type="colorScale" priority="144" dxfId="0">
      <colorScale>
        <cfvo type="min" val="0"/>
        <cfvo type="max"/>
        <color rgb="FFFFEF9C"/>
        <color rgb="FFFF7128"/>
      </colorScale>
    </cfRule>
  </conditionalFormatting>
  <conditionalFormatting sqref="H50">
    <cfRule type="colorScale" priority="143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142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141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140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139" dxfId="0">
      <colorScale>
        <cfvo type="min" val="0"/>
        <cfvo type="max"/>
        <color rgb="FFFFEF9C"/>
        <color rgb="FFFF7128"/>
      </colorScale>
    </cfRule>
  </conditionalFormatting>
  <conditionalFormatting sqref="H50">
    <cfRule type="colorScale" priority="138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137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136" dxfId="0">
      <colorScale>
        <cfvo type="min" val="0"/>
        <cfvo type="max"/>
        <color rgb="FFFFEF9C"/>
        <color rgb="FFFF7128"/>
      </colorScale>
    </cfRule>
  </conditionalFormatting>
  <conditionalFormatting sqref="H50">
    <cfRule type="colorScale" priority="135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134" dxfId="0">
      <colorScale>
        <cfvo type="min" val="0"/>
        <cfvo type="max"/>
        <color theme="0"/>
        <color theme="0"/>
      </colorScale>
    </cfRule>
  </conditionalFormatting>
  <conditionalFormatting sqref="H50">
    <cfRule type="colorScale" priority="133" dxfId="0">
      <colorScale>
        <cfvo type="min" val="0"/>
        <cfvo type="max"/>
        <color rgb="FFFFEF9C"/>
        <color rgb="FFFF7128"/>
      </colorScale>
    </cfRule>
  </conditionalFormatting>
  <conditionalFormatting sqref="H50">
    <cfRule type="colorScale" priority="132" dxfId="0">
      <colorScale>
        <cfvo type="min" val="0"/>
        <cfvo type="max"/>
        <color rgb="FFFFEF9C"/>
        <color rgb="FFFF7128"/>
      </colorScale>
    </cfRule>
  </conditionalFormatting>
  <conditionalFormatting sqref="H51">
    <cfRule type="colorScale" priority="131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130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129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128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127" dxfId="0">
      <colorScale>
        <cfvo type="min" val="0"/>
        <cfvo type="max"/>
        <color rgb="FFFFEF9C"/>
        <color rgb="FFFF7128"/>
      </colorScale>
    </cfRule>
  </conditionalFormatting>
  <conditionalFormatting sqref="H51">
    <cfRule type="colorScale" priority="126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125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124" dxfId="0">
      <colorScale>
        <cfvo type="min" val="0"/>
        <cfvo type="max"/>
        <color rgb="FFFFEF9C"/>
        <color rgb="FFFF7128"/>
      </colorScale>
    </cfRule>
  </conditionalFormatting>
  <conditionalFormatting sqref="H51">
    <cfRule type="colorScale" priority="123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122" dxfId="0">
      <colorScale>
        <cfvo type="min" val="0"/>
        <cfvo type="max"/>
        <color theme="0"/>
        <color theme="0"/>
      </colorScale>
    </cfRule>
  </conditionalFormatting>
  <conditionalFormatting sqref="H51">
    <cfRule type="colorScale" priority="121" dxfId="0">
      <colorScale>
        <cfvo type="min" val="0"/>
        <cfvo type="max"/>
        <color rgb="FFFFEF9C"/>
        <color rgb="FFFF7128"/>
      </colorScale>
    </cfRule>
  </conditionalFormatting>
  <conditionalFormatting sqref="H51">
    <cfRule type="colorScale" priority="120" dxfId="0">
      <colorScale>
        <cfvo type="min" val="0"/>
        <cfvo type="max"/>
        <color rgb="FFFFEF9C"/>
        <color rgb="FFFF7128"/>
      </colorScale>
    </cfRule>
  </conditionalFormatting>
  <conditionalFormatting sqref="H52">
    <cfRule type="colorScale" priority="119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118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117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116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115" dxfId="0">
      <colorScale>
        <cfvo type="min" val="0"/>
        <cfvo type="max"/>
        <color rgb="FFFFEF9C"/>
        <color rgb="FFFF7128"/>
      </colorScale>
    </cfRule>
  </conditionalFormatting>
  <conditionalFormatting sqref="H52">
    <cfRule type="colorScale" priority="114" dxfId="0">
      <colorScale>
        <cfvo type="min" val="0"/>
        <cfvo type="max"/>
        <color rgb="FFFFEF9C"/>
        <color rgb="FFFF7128"/>
      </colorScale>
    </cfRule>
  </conditionalFormatting>
  <conditionalFormatting sqref="H46">
    <cfRule type="colorScale" priority="113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12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11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10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09" dxfId="0">
      <colorScale>
        <cfvo type="min" val="0"/>
        <cfvo type="max"/>
        <color rgb="FFFFEF9C"/>
        <color rgb="FFFF7128"/>
      </colorScale>
    </cfRule>
  </conditionalFormatting>
  <conditionalFormatting sqref="H46">
    <cfRule type="colorScale" priority="108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07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06" dxfId="0">
      <colorScale>
        <cfvo type="min" val="0"/>
        <cfvo type="max"/>
        <color rgb="FFFFEF9C"/>
        <color rgb="FFFF7128"/>
      </colorScale>
    </cfRule>
  </conditionalFormatting>
  <conditionalFormatting sqref="H46">
    <cfRule type="colorScale" priority="105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04" dxfId="0">
      <colorScale>
        <cfvo type="min" val="0"/>
        <cfvo type="max"/>
        <color theme="0"/>
        <color theme="0"/>
      </colorScale>
    </cfRule>
  </conditionalFormatting>
  <conditionalFormatting sqref="H46">
    <cfRule type="colorScale" priority="103" dxfId="0">
      <colorScale>
        <cfvo type="min" val="0"/>
        <cfvo type="max"/>
        <color rgb="FFFFEF9C"/>
        <color rgb="FFFF7128"/>
      </colorScale>
    </cfRule>
  </conditionalFormatting>
  <conditionalFormatting sqref="H46">
    <cfRule type="colorScale" priority="102" dxfId="0">
      <colorScale>
        <cfvo type="min" val="0"/>
        <cfvo type="max"/>
        <color rgb="FFFFEF9C"/>
        <color rgb="FFFF7128"/>
      </colorScale>
    </cfRule>
  </conditionalFormatting>
  <conditionalFormatting sqref="H52">
    <cfRule type="colorScale" priority="101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100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99" dxfId="0">
      <colorScale>
        <cfvo type="min" val="0"/>
        <cfvo type="max"/>
        <color rgb="FFFFEF9C"/>
        <color rgb="FFFF7128"/>
      </colorScale>
    </cfRule>
  </conditionalFormatting>
  <conditionalFormatting sqref="H52">
    <cfRule type="colorScale" priority="98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97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96" dxfId="0">
      <colorScale>
        <cfvo type="min" val="0"/>
        <cfvo type="max"/>
        <color rgb="FFFFEF9C"/>
        <color rgb="FFFF7128"/>
      </colorScale>
    </cfRule>
  </conditionalFormatting>
  <conditionalFormatting sqref="H52">
    <cfRule type="colorScale" priority="95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94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93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92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91" dxfId="0">
      <colorScale>
        <cfvo type="min" val="0"/>
        <cfvo type="max"/>
        <color rgb="FFFFEF9C"/>
        <color rgb="FFFF7128"/>
      </colorScale>
    </cfRule>
  </conditionalFormatting>
  <conditionalFormatting sqref="H52">
    <cfRule type="colorScale" priority="90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89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88" dxfId="0">
      <colorScale>
        <cfvo type="min" val="0"/>
        <cfvo type="max"/>
        <color rgb="FFFFEF9C"/>
        <color rgb="FFFF7128"/>
      </colorScale>
    </cfRule>
  </conditionalFormatting>
  <conditionalFormatting sqref="H52">
    <cfRule type="colorScale" priority="87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86" dxfId="0">
      <colorScale>
        <cfvo type="min" val="0"/>
        <cfvo type="max"/>
        <color theme="0"/>
        <color theme="0"/>
      </colorScale>
    </cfRule>
  </conditionalFormatting>
  <conditionalFormatting sqref="H52">
    <cfRule type="colorScale" priority="85" dxfId="0">
      <colorScale>
        <cfvo type="min" val="0"/>
        <cfvo type="max"/>
        <color rgb="FFFFEF9C"/>
        <color rgb="FFFF7128"/>
      </colorScale>
    </cfRule>
  </conditionalFormatting>
  <conditionalFormatting sqref="H52">
    <cfRule type="colorScale" priority="84" dxfId="0">
      <colorScale>
        <cfvo type="min" val="0"/>
        <cfvo type="max"/>
        <color rgb="FFFFEF9C"/>
        <color rgb="FFFF7128"/>
      </colorScale>
    </cfRule>
  </conditionalFormatting>
  <conditionalFormatting sqref="C3:E3">
    <cfRule type="colorScale" priority="1588" dxfId="0">
      <colorScale>
        <cfvo type="min" val="0"/>
        <cfvo type="max"/>
        <color rgb="FFFFFF00"/>
        <color rgb="FFFFFF00"/>
      </colorScale>
    </cfRule>
  </conditionalFormatting>
  <conditionalFormatting sqref="F13:G13 F14:F17 G14:G61 C12:G12">
    <cfRule type="colorScale" priority="1630" dxfId="0">
      <colorScale>
        <cfvo type="min" val="0"/>
        <cfvo type="max"/>
        <color rgb="FFFFFF00"/>
        <color rgb="FFFFFF00"/>
      </colorScale>
    </cfRule>
  </conditionalFormatting>
  <conditionalFormatting sqref="E18:F18">
    <cfRule type="colorScale" priority="1632" dxfId="0">
      <colorScale>
        <cfvo type="min" val="0"/>
        <cfvo type="max"/>
        <color rgb="FFFFFF00"/>
        <color rgb="FFFFFF00"/>
      </colorScale>
    </cfRule>
  </conditionalFormatting>
  <conditionalFormatting sqref="F2:G2">
    <cfRule type="colorScale" priority="1633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iconSet" priority="1634" dxfId="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62:G65536 E14:F52 G14:G61 E2:G13 C2:D17 C19:D52 C55:F60">
    <cfRule type="colorScale" priority="1635" dxfId="0">
      <colorScale>
        <cfvo type="min" val="0"/>
        <cfvo type="max"/>
        <color theme="0"/>
        <color theme="0"/>
      </colorScale>
    </cfRule>
  </conditionalFormatting>
  <conditionalFormatting sqref="F3:G3">
    <cfRule type="colorScale" priority="1640" dxfId="0">
      <colorScale>
        <cfvo type="min" val="0"/>
        <cfvo type="max"/>
        <color rgb="FFFFFF00"/>
        <color rgb="FFFFFF00"/>
      </colorScale>
    </cfRule>
  </conditionalFormatting>
  <conditionalFormatting sqref="A49:A61 B2:B60 A2:A47 E14:F52 G14:G61 E2:G13 C2:D17 C19:D52 C55:F60">
    <cfRule type="colorScale" priority="1641" dxfId="0">
      <colorScale>
        <cfvo type="min" val="0"/>
        <cfvo type="max"/>
        <color rgb="FFFFEF9C"/>
        <color rgb="FFFF7128"/>
      </colorScale>
    </cfRule>
  </conditionalFormatting>
  <conditionalFormatting sqref="G5:G11 C3:G7">
    <cfRule type="colorScale" priority="1648" dxfId="0">
      <colorScale>
        <cfvo type="min" val="0"/>
        <cfvo type="max"/>
        <color theme="0"/>
        <color theme="0"/>
      </colorScale>
    </cfRule>
  </conditionalFormatting>
  <conditionalFormatting sqref="C25:F25">
    <cfRule type="colorScale" priority="1649" dxfId="0">
      <colorScale>
        <cfvo type="min" val="0"/>
        <cfvo type="max"/>
        <color rgb="FFFFFF00"/>
        <color rgb="FFFFFF00"/>
      </colorScale>
    </cfRule>
  </conditionalFormatting>
  <conditionalFormatting sqref="C31:F31">
    <cfRule type="colorScale" priority="1650" dxfId="0">
      <colorScale>
        <cfvo type="min" val="0"/>
        <cfvo type="max"/>
        <color rgb="FFFFFF00"/>
        <color rgb="FFFFFF00"/>
      </colorScale>
    </cfRule>
  </conditionalFormatting>
  <conditionalFormatting sqref="C34:F34">
    <cfRule type="colorScale" priority="1651" dxfId="0">
      <colorScale>
        <cfvo type="min" val="0"/>
        <cfvo type="max"/>
        <color rgb="FFFFFF00"/>
        <color rgb="FFFFFF00"/>
      </colorScale>
    </cfRule>
  </conditionalFormatting>
  <conditionalFormatting sqref="C39:F39">
    <cfRule type="colorScale" priority="1652" dxfId="0">
      <colorScale>
        <cfvo type="min" val="0"/>
        <cfvo type="max"/>
        <color rgb="FFFFFF00"/>
        <color rgb="FFFFFF00"/>
      </colorScale>
    </cfRule>
  </conditionalFormatting>
  <conditionalFormatting sqref="C42:F42">
    <cfRule type="colorScale" priority="1653" dxfId="0">
      <colorScale>
        <cfvo type="min" val="0"/>
        <cfvo type="max"/>
        <color rgb="FFFFFF00"/>
        <color rgb="FFFFFF00"/>
      </colorScale>
    </cfRule>
  </conditionalFormatting>
  <conditionalFormatting sqref="C48:F48">
    <cfRule type="colorScale" priority="1654" dxfId="0">
      <colorScale>
        <cfvo type="min" val="0"/>
        <cfvo type="max"/>
        <color rgb="FFFFFF00"/>
        <color rgb="FFFFFF00"/>
      </colorScale>
    </cfRule>
  </conditionalFormatting>
  <conditionalFormatting sqref="C60:F60">
    <cfRule type="colorScale" priority="1655" dxfId="0">
      <colorScale>
        <cfvo type="min" val="0"/>
        <cfvo type="max"/>
        <color rgb="FFFFFF00"/>
        <color rgb="FFFFFF00"/>
      </colorScale>
    </cfRule>
  </conditionalFormatting>
  <conditionalFormatting sqref="C56:F56">
    <cfRule type="colorScale" priority="1656" dxfId="0">
      <colorScale>
        <cfvo type="min" val="0"/>
        <cfvo type="max"/>
        <color rgb="FFFFFF00"/>
        <color rgb="FFFFFF00"/>
      </colorScale>
    </cfRule>
  </conditionalFormatting>
  <conditionalFormatting sqref="C58:F58">
    <cfRule type="colorScale" priority="1657" dxfId="0">
      <colorScale>
        <cfvo type="min" val="0"/>
        <cfvo type="max"/>
        <color rgb="FFFFFF00"/>
        <color rgb="FFFFFF00"/>
      </colorScale>
    </cfRule>
  </conditionalFormatting>
  <conditionalFormatting sqref="C3:G3">
    <cfRule type="colorScale" priority="1658" dxfId="0">
      <colorScale>
        <cfvo type="min" val="0"/>
        <cfvo type="max"/>
        <color rgb="FFFFFF00"/>
        <color rgb="FFFFEF9C"/>
      </colorScale>
    </cfRule>
  </conditionalFormatting>
  <conditionalFormatting sqref="H26:H28">
    <cfRule type="colorScale" priority="83" dxfId="0">
      <colorScale>
        <cfvo type="min" val="0"/>
        <cfvo type="max"/>
        <color theme="0"/>
        <color theme="0"/>
      </colorScale>
    </cfRule>
  </conditionalFormatting>
  <conditionalFormatting sqref="H26:H28">
    <cfRule type="colorScale" priority="82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81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80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79" dxfId="0">
      <colorScale>
        <cfvo type="min" val="0"/>
        <cfvo type="max"/>
        <color theme="0"/>
        <color theme="0"/>
      </colorScale>
    </cfRule>
  </conditionalFormatting>
  <conditionalFormatting sqref="H26:H28">
    <cfRule type="colorScale" priority="78" dxfId="0">
      <colorScale>
        <cfvo type="min" val="0"/>
        <cfvo type="max"/>
        <color theme="0"/>
        <color theme="0"/>
      </colorScale>
    </cfRule>
  </conditionalFormatting>
  <conditionalFormatting sqref="H26:H28">
    <cfRule type="colorScale" priority="77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76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75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74" dxfId="0">
      <colorScale>
        <cfvo type="min" val="0"/>
        <cfvo type="max"/>
        <color theme="0"/>
        <color theme="0"/>
      </colorScale>
    </cfRule>
  </conditionalFormatting>
  <conditionalFormatting sqref="H26:H28">
    <cfRule type="colorScale" priority="73" dxfId="0">
      <colorScale>
        <cfvo type="min" val="0"/>
        <cfvo type="max"/>
        <color rgb="FFFFEF9C"/>
        <color rgb="FFFF7128"/>
      </colorScale>
    </cfRule>
  </conditionalFormatting>
  <conditionalFormatting sqref="H26">
    <cfRule type="colorScale" priority="72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71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70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69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68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67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66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65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64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63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62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61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60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59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58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57" dxfId="0">
      <colorScale>
        <cfvo type="min" val="0"/>
        <cfvo type="max"/>
        <color rgb="FFFFEF9C"/>
        <color rgb="FFFF7128"/>
      </colorScale>
    </cfRule>
  </conditionalFormatting>
  <conditionalFormatting sqref="H26">
    <cfRule type="colorScale" priority="56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55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54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53" dxfId="0">
      <colorScale>
        <cfvo type="min" val="0"/>
        <cfvo type="max"/>
        <color rgb="FFFFEF9C"/>
        <color rgb="FFFF7128"/>
      </colorScale>
    </cfRule>
  </conditionalFormatting>
  <conditionalFormatting sqref="H26">
    <cfRule type="colorScale" priority="52" dxfId="0">
      <colorScale>
        <cfvo type="min" val="0"/>
        <cfvo type="max"/>
        <color theme="0"/>
        <color theme="0"/>
      </colorScale>
    </cfRule>
  </conditionalFormatting>
  <conditionalFormatting sqref="H26">
    <cfRule type="colorScale" priority="51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50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49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48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47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46" dxfId="0">
      <colorScale>
        <cfvo type="min" val="0"/>
        <cfvo type="max"/>
        <color rgb="FFFFEF9C"/>
        <color rgb="FFFF7128"/>
      </colorScale>
    </cfRule>
  </conditionalFormatting>
  <conditionalFormatting sqref="H27:H28">
    <cfRule type="colorScale" priority="45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44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43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42" dxfId="0">
      <colorScale>
        <cfvo type="min" val="0"/>
        <cfvo type="max"/>
        <color theme="0"/>
        <color theme="0"/>
      </colorScale>
    </cfRule>
  </conditionalFormatting>
  <conditionalFormatting sqref="H27:H28">
    <cfRule type="colorScale" priority="41" dxfId="0">
      <colorScale>
        <cfvo type="min" val="0"/>
        <cfvo type="max"/>
        <color rgb="FFFFEF9C"/>
        <color rgb="FFFF7128"/>
      </colorScale>
    </cfRule>
  </conditionalFormatting>
  <conditionalFormatting sqref="H27">
    <cfRule type="colorScale" priority="40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39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38" dxfId="0">
      <colorScale>
        <cfvo type="min" val="0"/>
        <cfvo type="max"/>
        <color theme="0"/>
        <color theme="0"/>
      </colorScale>
    </cfRule>
  </conditionalFormatting>
  <conditionalFormatting sqref="H27">
    <cfRule type="colorScale" priority="37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36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35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34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33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32" dxfId="0">
      <colorScale>
        <cfvo type="min" val="0"/>
        <cfvo type="max"/>
        <color theme="0"/>
        <color theme="0"/>
      </colorScale>
    </cfRule>
  </conditionalFormatting>
  <conditionalFormatting sqref="H28">
    <cfRule type="colorScale" priority="31" dxfId="0">
      <colorScale>
        <cfvo type="min" val="0"/>
        <cfvo type="max"/>
        <color theme="0"/>
        <color theme="0"/>
      </colorScale>
    </cfRule>
  </conditionalFormatting>
  <conditionalFormatting sqref="H26:H28">
    <cfRule type="colorScale" priority="30" dxfId="0">
      <colorScale>
        <cfvo type="min" val="0"/>
        <cfvo type="max"/>
        <color rgb="FFFFEF9C"/>
        <color rgb="FFFF7128"/>
      </colorScale>
    </cfRule>
  </conditionalFormatting>
  <conditionalFormatting sqref="H29">
    <cfRule type="colorScale" priority="29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28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27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26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25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24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23" dxfId="0">
      <colorScale>
        <cfvo type="min" val="0"/>
        <cfvo type="max"/>
        <color rgb="FFFFEF9C"/>
        <color rgb="FFFF7128"/>
      </colorScale>
    </cfRule>
  </conditionalFormatting>
  <conditionalFormatting sqref="H29">
    <cfRule type="colorScale" priority="22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21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20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19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18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17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16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15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14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13" dxfId="0">
      <colorScale>
        <cfvo type="min" val="0"/>
        <cfvo type="max"/>
        <color rgb="FFFFEF9C"/>
        <color rgb="FFFF7128"/>
      </colorScale>
    </cfRule>
  </conditionalFormatting>
  <conditionalFormatting sqref="H29">
    <cfRule type="colorScale" priority="12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11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10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9" dxfId="0">
      <colorScale>
        <cfvo type="min" val="0"/>
        <cfvo type="max"/>
        <color rgb="FFFFEF9C"/>
        <color rgb="FFFF7128"/>
      </colorScale>
    </cfRule>
  </conditionalFormatting>
  <conditionalFormatting sqref="H29">
    <cfRule type="colorScale" priority="8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7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6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5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4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3" dxfId="0">
      <colorScale>
        <cfvo type="min" val="0"/>
        <cfvo type="max"/>
        <color theme="0"/>
        <color theme="0"/>
      </colorScale>
    </cfRule>
  </conditionalFormatting>
  <conditionalFormatting sqref="H29">
    <cfRule type="colorScale" priority="2" dxfId="0">
      <colorScale>
        <cfvo type="min" val="0"/>
        <cfvo type="max"/>
        <color rgb="FFFFEF9C"/>
        <color rgb="FFFF7128"/>
      </colorScale>
    </cfRule>
  </conditionalFormatting>
  <conditionalFormatting sqref="G13:G61">
    <cfRule type="colorScale" priority="1" dxfId="0">
      <colorScale>
        <cfvo type="min" val="0"/>
        <cfvo type="max"/>
        <color theme="0"/>
        <color theme="0"/>
      </colorScale>
    </cfRule>
  </conditionalFormatting>
  <printOptions/>
  <pageMargins left="0.1968503937007874" right="0.1968503937007874" top="0.1968503937007874" bottom="0.1968503937007874" header="0" footer="0"/>
  <pageSetup fitToHeight="4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TashlykovaIL</dc:creator>
  <cp:keywords/>
  <dc:description/>
  <cp:lastModifiedBy>Турукина Т.И.</cp:lastModifiedBy>
  <cp:lastPrinted>2013-02-08T09:23:26Z</cp:lastPrinted>
  <dcterms:created xsi:type="dcterms:W3CDTF">2005-01-15T11:42:46Z</dcterms:created>
  <dcterms:modified xsi:type="dcterms:W3CDTF">2013-02-15T08:16:29Z</dcterms:modified>
  <cp:category/>
  <cp:version/>
  <cp:contentType/>
  <cp:contentStatus/>
</cp:coreProperties>
</file>